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527"/>
  <workbookPr showInkAnnotation="0" codeName="ThisWorkbook"/>
  <mc:AlternateContent xmlns:mc="http://schemas.openxmlformats.org/markup-compatibility/2006">
    <mc:Choice Requires="x15">
      <x15ac:absPath xmlns:x15ac="http://schemas.microsoft.com/office/spreadsheetml/2010/11/ac" url="https://carnstone-my.sharepoint.com/personal/maggie_zhang_carnstone_com/Documents/Desktop/"/>
    </mc:Choice>
  </mc:AlternateContent>
  <xr:revisionPtr revIDLastSave="0" documentId="8_{79CFA519-6C19-4308-8BEB-EB9027D81981}" xr6:coauthVersionLast="47" xr6:coauthVersionMax="47" xr10:uidLastSave="{00000000-0000-0000-0000-000000000000}"/>
  <workbookProtection workbookAlgorithmName="SHA-512" workbookHashValue="r5yyNdcXkGlFTmu//AZgg9PyiBswVsUek5Mjr9Uv3dUgKqmnriYXSrDUClHm+BosTmL2TDXhm/6zwuSMus82jg==" workbookSaltValue="9Li07ORW7sizhVgDWjhQeg==" workbookSpinCount="100000" lockStructure="1"/>
  <bookViews>
    <workbookView xWindow="-120" yWindow="-120" windowWidth="29040" windowHeight="15840" xr2:uid="{00000000-000D-0000-FFFF-FFFF00000000}"/>
  </bookViews>
  <sheets>
    <sheet name="Overview &amp; Guidance" sheetId="1" r:id="rId1"/>
    <sheet name="CAP" sheetId="9" r:id="rId2"/>
    <sheet name="Finding Descriptions" sheetId="16" state="hidden" r:id="rId3"/>
    <sheet name="Lists" sheetId="11" state="hidden" r:id="rId4"/>
  </sheets>
  <definedNames>
    <definedName name="Check190" localSheetId="3">Lists!$G$16</definedName>
    <definedName name="Check191" localSheetId="3">Lists!$G$17</definedName>
    <definedName name="Check192" localSheetId="3">Lists!$G$19</definedName>
    <definedName name="Methods">Lists!$R$2:$R$3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R7" i="11" l="1"/>
  <c r="S7" i="11" s="1"/>
  <c r="R6" i="11"/>
  <c r="S6" i="11" s="1"/>
  <c r="D44" i="1"/>
  <c r="S5" i="11"/>
  <c r="E44" i="1" l="1"/>
  <c r="F44" i="1"/>
  <c r="C94" i="16"/>
  <c r="C4" i="16"/>
  <c r="C7" i="16"/>
  <c r="C74" i="16"/>
  <c r="C71" i="16"/>
  <c r="C70" i="16"/>
  <c r="C64" i="16"/>
  <c r="C61" i="16"/>
  <c r="C59" i="16"/>
  <c r="C54" i="16"/>
  <c r="C53" i="16"/>
  <c r="C52" i="16"/>
  <c r="C42" i="16"/>
  <c r="C46" i="16"/>
  <c r="C9" i="16"/>
  <c r="C3" i="16"/>
  <c r="C2" i="16" l="1"/>
  <c r="C24" i="16" l="1"/>
  <c r="C25" i="16"/>
  <c r="C26" i="16"/>
  <c r="C27" i="16"/>
  <c r="C28" i="16"/>
  <c r="C29" i="16"/>
  <c r="C30" i="16"/>
  <c r="C31" i="16"/>
  <c r="C32" i="16"/>
  <c r="C33" i="16"/>
  <c r="C34" i="16"/>
  <c r="C35" i="16"/>
  <c r="C36" i="16"/>
  <c r="C37" i="16"/>
  <c r="C38" i="16"/>
  <c r="C39" i="16"/>
  <c r="C40" i="16"/>
  <c r="C41" i="16"/>
  <c r="C23" i="16"/>
  <c r="C18" i="16"/>
  <c r="C16" i="16"/>
  <c r="C17" i="16"/>
  <c r="C19" i="16"/>
  <c r="C20" i="16"/>
  <c r="C21" i="16"/>
  <c r="C22" i="16"/>
  <c r="C15" i="16"/>
  <c r="C5" i="16"/>
  <c r="C6" i="16"/>
  <c r="C8" i="16"/>
  <c r="C10" i="16"/>
  <c r="C11" i="16"/>
  <c r="C12" i="16"/>
  <c r="C13" i="16"/>
  <c r="C14" i="16"/>
  <c r="C62" i="16"/>
  <c r="C63" i="16"/>
  <c r="C65" i="16"/>
  <c r="C66" i="16"/>
  <c r="C67" i="16"/>
  <c r="C68" i="16"/>
  <c r="C69" i="16"/>
  <c r="C72" i="16"/>
  <c r="C73" i="16"/>
  <c r="C75" i="16"/>
  <c r="C76" i="16"/>
  <c r="C77" i="16"/>
  <c r="C78" i="16"/>
  <c r="C79" i="16"/>
  <c r="C80" i="16"/>
  <c r="C81" i="16"/>
  <c r="C82" i="16"/>
  <c r="C83" i="16"/>
  <c r="C84" i="16"/>
  <c r="C85" i="16"/>
  <c r="C86" i="16"/>
  <c r="C87" i="16"/>
  <c r="C88" i="16"/>
  <c r="C89" i="16"/>
  <c r="C90" i="16"/>
  <c r="C91" i="16"/>
  <c r="C92" i="16"/>
  <c r="C93" i="16"/>
  <c r="C95" i="16"/>
  <c r="C96" i="16"/>
  <c r="C97" i="16"/>
  <c r="C98" i="16"/>
  <c r="C99" i="16"/>
  <c r="C100" i="16"/>
  <c r="C101" i="16"/>
  <c r="C102" i="16"/>
  <c r="C103" i="16"/>
  <c r="C104" i="16"/>
  <c r="C105" i="16"/>
  <c r="C106" i="16"/>
  <c r="C107" i="16"/>
  <c r="C108" i="16"/>
  <c r="C109" i="16"/>
  <c r="C110" i="16"/>
  <c r="C111" i="16"/>
  <c r="C112" i="16"/>
  <c r="C113" i="16"/>
  <c r="C114" i="16"/>
  <c r="C115" i="16"/>
  <c r="C116" i="16"/>
  <c r="C117" i="16"/>
  <c r="C118" i="16"/>
  <c r="C119" i="16"/>
  <c r="C120" i="16"/>
  <c r="C121" i="16"/>
  <c r="C122" i="16"/>
  <c r="C123" i="16"/>
  <c r="C124" i="16"/>
  <c r="C125" i="16"/>
  <c r="C126" i="16"/>
  <c r="C127" i="16"/>
  <c r="C128" i="16"/>
  <c r="C43" i="16"/>
  <c r="C44" i="16"/>
  <c r="C45" i="16"/>
  <c r="C47" i="16"/>
  <c r="C48" i="16"/>
  <c r="C49" i="16"/>
  <c r="C50" i="16"/>
  <c r="C51" i="16"/>
  <c r="C55" i="16"/>
  <c r="C56" i="16"/>
  <c r="C57" i="16"/>
  <c r="C58" i="16"/>
  <c r="C60" i="16"/>
</calcChain>
</file>

<file path=xl/sharedStrings.xml><?xml version="1.0" encoding="utf-8"?>
<sst xmlns="http://schemas.openxmlformats.org/spreadsheetml/2006/main" count="566" uniqueCount="522">
  <si>
    <t xml:space="preserve">Pharmaceutical Supply Chain Initiative </t>
  </si>
  <si>
    <t xml:space="preserve">Overview </t>
  </si>
  <si>
    <t>1.</t>
  </si>
  <si>
    <t xml:space="preserve">Audit report number: </t>
  </si>
  <si>
    <t xml:space="preserve">Report owner: </t>
  </si>
  <si>
    <t xml:space="preserve">Date of audit: </t>
  </si>
  <si>
    <t xml:space="preserve">Audit Information </t>
  </si>
  <si>
    <t>2.</t>
  </si>
  <si>
    <t xml:space="preserve">Auditor Information </t>
  </si>
  <si>
    <t xml:space="preserve">Audit firm name: </t>
  </si>
  <si>
    <t xml:space="preserve">Phone number: </t>
  </si>
  <si>
    <t xml:space="preserve">3. </t>
  </si>
  <si>
    <t xml:space="preserve">Company name: </t>
  </si>
  <si>
    <t xml:space="preserve">4. </t>
  </si>
  <si>
    <t>Site Contact Information</t>
  </si>
  <si>
    <t xml:space="preserve">Site representative name (host): </t>
  </si>
  <si>
    <t xml:space="preserve">Management representative name: </t>
  </si>
  <si>
    <t xml:space="preserve">HSE representative name: </t>
  </si>
  <si>
    <t xml:space="preserve">HR representative name: </t>
  </si>
  <si>
    <t xml:space="preserve">Title: </t>
  </si>
  <si>
    <t xml:space="preserve">Email address: </t>
  </si>
  <si>
    <t>5.</t>
  </si>
  <si>
    <t>Findings Summary</t>
  </si>
  <si>
    <t>Section</t>
  </si>
  <si>
    <t xml:space="preserve">Other </t>
  </si>
  <si>
    <t>Management Systems</t>
  </si>
  <si>
    <t xml:space="preserve">Ethics </t>
  </si>
  <si>
    <t xml:space="preserve">Environmental Compliance and Risk Management </t>
  </si>
  <si>
    <t xml:space="preserve">Health and Safety Compliance and Risk Management </t>
  </si>
  <si>
    <t xml:space="preserve">Site street address: </t>
  </si>
  <si>
    <t xml:space="preserve">Site city: </t>
  </si>
  <si>
    <t>Site state/province/county:</t>
  </si>
  <si>
    <t xml:space="preserve">Site postal/zip code: </t>
  </si>
  <si>
    <t xml:space="preserve">Site country: </t>
  </si>
  <si>
    <t xml:space="preserve">Guidance notes: </t>
  </si>
  <si>
    <t>If applicable</t>
  </si>
  <si>
    <t xml:space="preserve">Site name: </t>
  </si>
  <si>
    <t xml:space="preserve">Parent company name: </t>
  </si>
  <si>
    <t>If different from company name</t>
  </si>
  <si>
    <t xml:space="preserve">The person that hosted the audit </t>
  </si>
  <si>
    <t>4.</t>
  </si>
  <si>
    <t>7.</t>
  </si>
  <si>
    <t>9.</t>
  </si>
  <si>
    <t>10.</t>
  </si>
  <si>
    <t>11.</t>
  </si>
  <si>
    <t>12.</t>
  </si>
  <si>
    <t>13.</t>
  </si>
  <si>
    <t>Guidance for completion</t>
  </si>
  <si>
    <t>Cells in this colour should be completed by the supplier</t>
  </si>
  <si>
    <t>Cells in this colour should be completed by the auditor</t>
  </si>
  <si>
    <t>Yes</t>
  </si>
  <si>
    <t xml:space="preserve">No </t>
  </si>
  <si>
    <t>No</t>
  </si>
  <si>
    <t>No finding</t>
  </si>
  <si>
    <t>Critical finding</t>
  </si>
  <si>
    <t xml:space="preserve">Other finding </t>
  </si>
  <si>
    <t>By on-site assessment / audit</t>
  </si>
  <si>
    <t>By desk-top assessment (e.g. questionnaires)</t>
  </si>
  <si>
    <t xml:space="preserve">Yes </t>
  </si>
  <si>
    <t>Not assessed</t>
  </si>
  <si>
    <t>Not applicable</t>
  </si>
  <si>
    <t xml:space="preserve">API  </t>
  </si>
  <si>
    <t>Biological manufacture</t>
  </si>
  <si>
    <t>Chemical manufacture</t>
  </si>
  <si>
    <t xml:space="preserve">Contract Research Laboratories </t>
  </si>
  <si>
    <t xml:space="preserve">Finished Formulations </t>
  </si>
  <si>
    <t xml:space="preserve">Logistics / Warehouse </t>
  </si>
  <si>
    <t xml:space="preserve">Primary Packaging  </t>
  </si>
  <si>
    <t>Other (please describe)</t>
  </si>
  <si>
    <t>Rural</t>
  </si>
  <si>
    <t>Industrial</t>
  </si>
  <si>
    <t>Residential</t>
  </si>
  <si>
    <t>Mixed commercial setting</t>
  </si>
  <si>
    <t>Afghanistan</t>
  </si>
  <si>
    <t>Albania</t>
  </si>
  <si>
    <t>Algeria</t>
  </si>
  <si>
    <t>Andorra</t>
  </si>
  <si>
    <t>Angola</t>
  </si>
  <si>
    <t>Anguilla</t>
  </si>
  <si>
    <t>Antarctica</t>
  </si>
  <si>
    <t>Antigua and Barbuda</t>
  </si>
  <si>
    <t>Argentina</t>
  </si>
  <si>
    <t>Armenia</t>
  </si>
  <si>
    <t>Aruba</t>
  </si>
  <si>
    <t>Australia</t>
  </si>
  <si>
    <t>Austria</t>
  </si>
  <si>
    <t>Azerbaijan</t>
  </si>
  <si>
    <t>Bahamas</t>
  </si>
  <si>
    <t>Bahrain</t>
  </si>
  <si>
    <t>Bangladesh</t>
  </si>
  <si>
    <t>Barbados</t>
  </si>
  <si>
    <t>Belarus</t>
  </si>
  <si>
    <t>Belgium</t>
  </si>
  <si>
    <t>Belize</t>
  </si>
  <si>
    <t>Benin</t>
  </si>
  <si>
    <t>Bermuda</t>
  </si>
  <si>
    <t>Bhutan</t>
  </si>
  <si>
    <t>Bolivia</t>
  </si>
  <si>
    <t>Bosnia and Herzegovina</t>
  </si>
  <si>
    <t>Botswana</t>
  </si>
  <si>
    <t>Bouvet Island</t>
  </si>
  <si>
    <t>Brazil</t>
  </si>
  <si>
    <t>British Indian Ocean Territory</t>
  </si>
  <si>
    <t>British Virgin Islands</t>
  </si>
  <si>
    <t>Brunei Darussalam</t>
  </si>
  <si>
    <t>Bulgaria</t>
  </si>
  <si>
    <t>Burkina Faso</t>
  </si>
  <si>
    <t>Burundi</t>
  </si>
  <si>
    <t>Cambodia</t>
  </si>
  <si>
    <t>Cameroon</t>
  </si>
  <si>
    <t>Canada</t>
  </si>
  <si>
    <t>Cape Verde</t>
  </si>
  <si>
    <t>Cayman Islands</t>
  </si>
  <si>
    <t>Central African Republic</t>
  </si>
  <si>
    <t>Chad</t>
  </si>
  <si>
    <t>Chile</t>
  </si>
  <si>
    <t>China</t>
  </si>
  <si>
    <t>Christmas Island</t>
  </si>
  <si>
    <t>Coconut Islands</t>
  </si>
  <si>
    <t>Colombia</t>
  </si>
  <si>
    <t>Comoros</t>
  </si>
  <si>
    <t>Congo, Democratic Republic</t>
  </si>
  <si>
    <t>Congo, Republic of the</t>
  </si>
  <si>
    <t>Cook Islands</t>
  </si>
  <si>
    <t>Costa Rica</t>
  </si>
  <si>
    <t>Croatia</t>
  </si>
  <si>
    <t>Cuba</t>
  </si>
  <si>
    <t>Cyprus</t>
  </si>
  <si>
    <t>Czech Republic</t>
  </si>
  <si>
    <t>Denmark</t>
  </si>
  <si>
    <t>Djibouti</t>
  </si>
  <si>
    <t>Dominica</t>
  </si>
  <si>
    <t>Dominican Republic</t>
  </si>
  <si>
    <t>Dutch Antilles</t>
  </si>
  <si>
    <t>East Timor</t>
  </si>
  <si>
    <t>Ecuador</t>
  </si>
  <si>
    <t>Egypt</t>
  </si>
  <si>
    <t>El Salvador</t>
  </si>
  <si>
    <t>Equatorial Guinea</t>
  </si>
  <si>
    <t>Eritrea</t>
  </si>
  <si>
    <t>Estonia</t>
  </si>
  <si>
    <t>Ethiopia</t>
  </si>
  <si>
    <t>Falkland Islands</t>
  </si>
  <si>
    <t>Faroe Islands</t>
  </si>
  <si>
    <t>Fiji</t>
  </si>
  <si>
    <t>Finland</t>
  </si>
  <si>
    <t>France</t>
  </si>
  <si>
    <t>French Guayana</t>
  </si>
  <si>
    <t>French Polynesia</t>
  </si>
  <si>
    <t>French Southern Territories</t>
  </si>
  <si>
    <t>Gabon</t>
  </si>
  <si>
    <t>Gambia</t>
  </si>
  <si>
    <t>Georgia</t>
  </si>
  <si>
    <t>Germany</t>
  </si>
  <si>
    <t>Ghana</t>
  </si>
  <si>
    <t>Gibraltar</t>
  </si>
  <si>
    <t>Greece</t>
  </si>
  <si>
    <t>Greenland</t>
  </si>
  <si>
    <t>Grenada</t>
  </si>
  <si>
    <t>Guadeloupe</t>
  </si>
  <si>
    <t>Guam</t>
  </si>
  <si>
    <t>Guatemala</t>
  </si>
  <si>
    <t>Guernsey</t>
  </si>
  <si>
    <t>Guinea</t>
  </si>
  <si>
    <t>Guinea-Bissau</t>
  </si>
  <si>
    <t>Guyana</t>
  </si>
  <si>
    <t>Haiti</t>
  </si>
  <si>
    <t>Heard Island and McDonald Islands</t>
  </si>
  <si>
    <t>Honduras</t>
  </si>
  <si>
    <t>Hong Kong</t>
  </si>
  <si>
    <t>Horn of Africa</t>
  </si>
  <si>
    <t>Hungary</t>
  </si>
  <si>
    <t>Iceland</t>
  </si>
  <si>
    <t>India</t>
  </si>
  <si>
    <t>Indonesia</t>
  </si>
  <si>
    <t>Iran</t>
  </si>
  <si>
    <t>Iraq</t>
  </si>
  <si>
    <t>Ireland</t>
  </si>
  <si>
    <t>Isle of Man</t>
  </si>
  <si>
    <t>Israel</t>
  </si>
  <si>
    <t>Italy</t>
  </si>
  <si>
    <t>Ivory Coast</t>
  </si>
  <si>
    <t>Jamaica</t>
  </si>
  <si>
    <t>Japan</t>
  </si>
  <si>
    <t>Jersey</t>
  </si>
  <si>
    <t>Jordan</t>
  </si>
  <si>
    <t>Kazakhstan</t>
  </si>
  <si>
    <t>Kenya</t>
  </si>
  <si>
    <t>Kiribati</t>
  </si>
  <si>
    <t>Korea, North</t>
  </si>
  <si>
    <t>Korea, South</t>
  </si>
  <si>
    <t>Kosovo</t>
  </si>
  <si>
    <t>Kuwait</t>
  </si>
  <si>
    <t>Kyrgyzstan</t>
  </si>
  <si>
    <t>Laos</t>
  </si>
  <si>
    <t>Latvia</t>
  </si>
  <si>
    <t>Lebanon</t>
  </si>
  <si>
    <t>Lesotho</t>
  </si>
  <si>
    <t>Liberia</t>
  </si>
  <si>
    <t>Libya</t>
  </si>
  <si>
    <t>Liechtenstein</t>
  </si>
  <si>
    <t>Lithuania</t>
  </si>
  <si>
    <t>Luxembourg</t>
  </si>
  <si>
    <t>Macau</t>
  </si>
  <si>
    <t>Macedonia</t>
  </si>
  <si>
    <t>Madagascar</t>
  </si>
  <si>
    <t>Malawi</t>
  </si>
  <si>
    <t>Malaysia</t>
  </si>
  <si>
    <t>Maldives</t>
  </si>
  <si>
    <t>Mali</t>
  </si>
  <si>
    <t>Malta</t>
  </si>
  <si>
    <t>Marshall Islands</t>
  </si>
  <si>
    <t>Martinique</t>
  </si>
  <si>
    <t>Mauritania</t>
  </si>
  <si>
    <t>Mauritius</t>
  </si>
  <si>
    <t>Mayotte</t>
  </si>
  <si>
    <t>Mexico</t>
  </si>
  <si>
    <t>Micronesia</t>
  </si>
  <si>
    <t>Moldova</t>
  </si>
  <si>
    <t>Monaco</t>
  </si>
  <si>
    <t>Mongolia</t>
  </si>
  <si>
    <t>Montenegro</t>
  </si>
  <si>
    <t>Montserrat</t>
  </si>
  <si>
    <t>Morocco</t>
  </si>
  <si>
    <t>Mozambique</t>
  </si>
  <si>
    <t>Myanmar</t>
  </si>
  <si>
    <t>Namibia</t>
  </si>
  <si>
    <t>Nauru</t>
  </si>
  <si>
    <t>Nepal</t>
  </si>
  <si>
    <t>Netherlands</t>
  </si>
  <si>
    <t>New Caledonia</t>
  </si>
  <si>
    <t>New Zealand</t>
  </si>
  <si>
    <t>Nicaragua</t>
  </si>
  <si>
    <t>Niger</t>
  </si>
  <si>
    <t>Nigeria</t>
  </si>
  <si>
    <t>Niue Islands</t>
  </si>
  <si>
    <t>Norfolk Island</t>
  </si>
  <si>
    <t>Northern Mariana Islands</t>
  </si>
  <si>
    <t>Norway</t>
  </si>
  <si>
    <t>Oman</t>
  </si>
  <si>
    <t>Pakistan</t>
  </si>
  <si>
    <t>Palau</t>
  </si>
  <si>
    <t>Palestine</t>
  </si>
  <si>
    <t>Panama</t>
  </si>
  <si>
    <t>Papua New Guinea</t>
  </si>
  <si>
    <t>Paraguay</t>
  </si>
  <si>
    <t>Peru</t>
  </si>
  <si>
    <t>Philippines</t>
  </si>
  <si>
    <t>Pitcairn Islands</t>
  </si>
  <si>
    <t>Poland</t>
  </si>
  <si>
    <t>Portugal</t>
  </si>
  <si>
    <t>Puerto Rico</t>
  </si>
  <si>
    <t>Qatar</t>
  </si>
  <si>
    <t>Reunion</t>
  </si>
  <si>
    <t>Romania</t>
  </si>
  <si>
    <t>Russian Federation</t>
  </si>
  <si>
    <t>Rwanda</t>
  </si>
  <si>
    <t>Saint Pierre and Miquelon</t>
  </si>
  <si>
    <t>Samoa, American</t>
  </si>
  <si>
    <t>San Marino</t>
  </si>
  <si>
    <t>Sao Tome and Principe</t>
  </si>
  <si>
    <t>Saudi Arabia</t>
  </si>
  <si>
    <t>Senegal</t>
  </si>
  <si>
    <t>Serbia</t>
  </si>
  <si>
    <t>Seychelles</t>
  </si>
  <si>
    <t>Sierra Leone</t>
  </si>
  <si>
    <t>Singapore</t>
  </si>
  <si>
    <t>Slovakia</t>
  </si>
  <si>
    <t>Slovenia</t>
  </si>
  <si>
    <t>Solomon Islands</t>
  </si>
  <si>
    <t>Somalia</t>
  </si>
  <si>
    <t>South Africa</t>
  </si>
  <si>
    <t>South Georgia and the South Sandwich Islands</t>
  </si>
  <si>
    <t>Spain</t>
  </si>
  <si>
    <t>Sri Lanka</t>
  </si>
  <si>
    <t>St. Helena</t>
  </si>
  <si>
    <t>St. Kitts and Nevis</t>
  </si>
  <si>
    <t>St. Lucia</t>
  </si>
  <si>
    <t>St. Vincent</t>
  </si>
  <si>
    <t>Sudan</t>
  </si>
  <si>
    <t>Suriname</t>
  </si>
  <si>
    <t>Svalbard</t>
  </si>
  <si>
    <t>Swaziland</t>
  </si>
  <si>
    <t>Sweden</t>
  </si>
  <si>
    <t>Switzerland</t>
  </si>
  <si>
    <t>Syria</t>
  </si>
  <si>
    <t>Taiwan</t>
  </si>
  <si>
    <t>Tajikistan</t>
  </si>
  <si>
    <t>Tanzania</t>
  </si>
  <si>
    <t>Thailand</t>
  </si>
  <si>
    <t>Timor Leste</t>
  </si>
  <si>
    <t>Togo</t>
  </si>
  <si>
    <t>Tokelau Islands</t>
  </si>
  <si>
    <t>Tonga</t>
  </si>
  <si>
    <t>Trinidad and Tobago</t>
  </si>
  <si>
    <t>Tunisia</t>
  </si>
  <si>
    <t>Turkey</t>
  </si>
  <si>
    <t>Turkmenistan</t>
  </si>
  <si>
    <t>Turks and Caicos Islands</t>
  </si>
  <si>
    <t>Tuvalu</t>
  </si>
  <si>
    <t>Uganda</t>
  </si>
  <si>
    <t>Ukraine</t>
  </si>
  <si>
    <t>United Arab Emirates</t>
  </si>
  <si>
    <t>United Kingdom</t>
  </si>
  <si>
    <t>United States Minor Outlying Islands</t>
  </si>
  <si>
    <t>United States Virgin Islands</t>
  </si>
  <si>
    <t>Uruguay</t>
  </si>
  <si>
    <t>USA</t>
  </si>
  <si>
    <t>Uzbekistan</t>
  </si>
  <si>
    <t>Vanuatu</t>
  </si>
  <si>
    <t>Vatican City</t>
  </si>
  <si>
    <t>Venezuela</t>
  </si>
  <si>
    <t>Vietnam</t>
  </si>
  <si>
    <t>Wallis and Futuna</t>
  </si>
  <si>
    <t>West Sahara</t>
  </si>
  <si>
    <t>Western Samoa</t>
  </si>
  <si>
    <t>Yemen</t>
  </si>
  <si>
    <t>Yugoslavia</t>
  </si>
  <si>
    <t>Zambia</t>
  </si>
  <si>
    <t>Zimbabwe</t>
  </si>
  <si>
    <t>14.</t>
  </si>
  <si>
    <t>15.</t>
  </si>
  <si>
    <t>16.</t>
  </si>
  <si>
    <t>18.</t>
  </si>
  <si>
    <t>19.</t>
  </si>
  <si>
    <t>20.</t>
  </si>
  <si>
    <t>21.</t>
  </si>
  <si>
    <t>22.</t>
  </si>
  <si>
    <t>23.</t>
  </si>
  <si>
    <t>24.</t>
  </si>
  <si>
    <t>25.</t>
  </si>
  <si>
    <t>26.</t>
  </si>
  <si>
    <t>27.</t>
  </si>
  <si>
    <t>28.</t>
  </si>
  <si>
    <t>29.</t>
  </si>
  <si>
    <t>30.</t>
  </si>
  <si>
    <t>31.</t>
  </si>
  <si>
    <t>32.</t>
  </si>
  <si>
    <t>33.</t>
  </si>
  <si>
    <t>34.</t>
  </si>
  <si>
    <t>35.</t>
  </si>
  <si>
    <t>36.</t>
  </si>
  <si>
    <t>37.</t>
  </si>
  <si>
    <t>Cash pay packet containing money and a pay slip</t>
  </si>
  <si>
    <t xml:space="preserve">Cheque </t>
  </si>
  <si>
    <t xml:space="preserve">Bank transfer </t>
  </si>
  <si>
    <t>38.</t>
  </si>
  <si>
    <t>39.</t>
  </si>
  <si>
    <t>40.</t>
  </si>
  <si>
    <t>42.</t>
  </si>
  <si>
    <t>43.</t>
  </si>
  <si>
    <t>44.</t>
  </si>
  <si>
    <t>46.</t>
  </si>
  <si>
    <t>NA</t>
  </si>
  <si>
    <t>47.</t>
  </si>
  <si>
    <t>48.</t>
  </si>
  <si>
    <t>49.</t>
  </si>
  <si>
    <t>50.</t>
  </si>
  <si>
    <t>Yes, off-site</t>
  </si>
  <si>
    <t>Yes, on-site</t>
  </si>
  <si>
    <t>Yes, both off-site and on-site</t>
  </si>
  <si>
    <t>55.</t>
  </si>
  <si>
    <t>54.</t>
  </si>
  <si>
    <t>56.</t>
  </si>
  <si>
    <t>57.</t>
  </si>
  <si>
    <t>59.</t>
  </si>
  <si>
    <t>61.</t>
  </si>
  <si>
    <t>62.</t>
  </si>
  <si>
    <t>64.</t>
  </si>
  <si>
    <t>65.</t>
  </si>
  <si>
    <t>66.</t>
  </si>
  <si>
    <t>67.</t>
  </si>
  <si>
    <t>68.</t>
  </si>
  <si>
    <t>71.</t>
  </si>
  <si>
    <t>72.</t>
  </si>
  <si>
    <t>74.</t>
  </si>
  <si>
    <t>75.</t>
  </si>
  <si>
    <t>76.</t>
  </si>
  <si>
    <t>77.</t>
  </si>
  <si>
    <t>78.</t>
  </si>
  <si>
    <t>79.</t>
  </si>
  <si>
    <t>80.</t>
  </si>
  <si>
    <t>81.</t>
  </si>
  <si>
    <t>82.</t>
  </si>
  <si>
    <t>83.</t>
  </si>
  <si>
    <t>84.</t>
  </si>
  <si>
    <r>
      <t>&lt; 1</t>
    </r>
    <r>
      <rPr>
        <sz val="10"/>
        <color theme="1"/>
        <rFont val="Symbol"/>
        <family val="1"/>
        <charset val="2"/>
      </rPr>
      <t>m</t>
    </r>
    <r>
      <rPr>
        <sz val="10"/>
        <color theme="1"/>
        <rFont val="Arial"/>
        <family val="2"/>
      </rPr>
      <t>g/m</t>
    </r>
    <r>
      <rPr>
        <vertAlign val="superscript"/>
        <sz val="10"/>
        <color theme="1"/>
        <rFont val="Arial"/>
        <family val="2"/>
      </rPr>
      <t xml:space="preserve">3   </t>
    </r>
  </si>
  <si>
    <r>
      <t xml:space="preserve">1-10 </t>
    </r>
    <r>
      <rPr>
        <sz val="10"/>
        <color theme="1"/>
        <rFont val="Symbol"/>
        <family val="1"/>
        <charset val="2"/>
      </rPr>
      <t>m</t>
    </r>
    <r>
      <rPr>
        <sz val="10"/>
        <color theme="1"/>
        <rFont val="Arial"/>
        <family val="2"/>
      </rPr>
      <t>g/m</t>
    </r>
    <r>
      <rPr>
        <vertAlign val="superscript"/>
        <sz val="10"/>
        <color theme="1"/>
        <rFont val="Arial"/>
        <family val="2"/>
      </rPr>
      <t>3</t>
    </r>
  </si>
  <si>
    <r>
      <t xml:space="preserve">10-100 </t>
    </r>
    <r>
      <rPr>
        <sz val="10"/>
        <color theme="1"/>
        <rFont val="Symbol"/>
        <family val="1"/>
        <charset val="2"/>
      </rPr>
      <t>m</t>
    </r>
    <r>
      <rPr>
        <sz val="10"/>
        <color theme="1"/>
        <rFont val="Arial"/>
        <family val="2"/>
      </rPr>
      <t>g/m</t>
    </r>
    <r>
      <rPr>
        <vertAlign val="superscript"/>
        <sz val="10"/>
        <color theme="1"/>
        <rFont val="Arial"/>
        <family val="2"/>
      </rPr>
      <t>3</t>
    </r>
  </si>
  <si>
    <r>
      <t xml:space="preserve">&gt;100 </t>
    </r>
    <r>
      <rPr>
        <sz val="10"/>
        <color theme="1"/>
        <rFont val="Symbol"/>
        <family val="1"/>
        <charset val="2"/>
      </rPr>
      <t>m</t>
    </r>
    <r>
      <rPr>
        <sz val="10"/>
        <color theme="1"/>
        <rFont val="Arial"/>
        <family val="2"/>
      </rPr>
      <t>g/m</t>
    </r>
    <r>
      <rPr>
        <vertAlign val="superscript"/>
        <sz val="10"/>
        <color theme="1"/>
        <rFont val="Arial"/>
        <family val="2"/>
      </rPr>
      <t>3</t>
    </r>
  </si>
  <si>
    <t>85.</t>
  </si>
  <si>
    <t>86.</t>
  </si>
  <si>
    <t>87.</t>
  </si>
  <si>
    <t>88.</t>
  </si>
  <si>
    <t>89.</t>
  </si>
  <si>
    <t>90.</t>
  </si>
  <si>
    <t xml:space="preserve">Respiratory protective devices
</t>
  </si>
  <si>
    <t>Engineering controls</t>
  </si>
  <si>
    <t>Both</t>
  </si>
  <si>
    <t>91.</t>
  </si>
  <si>
    <t>92.</t>
  </si>
  <si>
    <t>94.</t>
  </si>
  <si>
    <t>95.</t>
  </si>
  <si>
    <t>96.</t>
  </si>
  <si>
    <t>97.</t>
  </si>
  <si>
    <t>98.</t>
  </si>
  <si>
    <t>99.</t>
  </si>
  <si>
    <t>101.</t>
  </si>
  <si>
    <t>103.</t>
  </si>
  <si>
    <t>106.</t>
  </si>
  <si>
    <t>105.</t>
  </si>
  <si>
    <t>104.</t>
  </si>
  <si>
    <t>102.</t>
  </si>
  <si>
    <t>100.</t>
  </si>
  <si>
    <t>120.</t>
  </si>
  <si>
    <t>122.</t>
  </si>
  <si>
    <t>123.</t>
  </si>
  <si>
    <t>124.</t>
  </si>
  <si>
    <t>125.</t>
  </si>
  <si>
    <t>126.</t>
  </si>
  <si>
    <t>Yes, administrative Controls</t>
  </si>
  <si>
    <t xml:space="preserve">Yes, engineering Controls 
</t>
  </si>
  <si>
    <t>Yes, both</t>
  </si>
  <si>
    <t>127.</t>
  </si>
  <si>
    <t>107.</t>
  </si>
  <si>
    <t>Yes, fire/smoke detectors</t>
  </si>
  <si>
    <t>Yes, sprinkler or suppression systems</t>
  </si>
  <si>
    <t>108.</t>
  </si>
  <si>
    <t>109.</t>
  </si>
  <si>
    <t>110.</t>
  </si>
  <si>
    <t>111.</t>
  </si>
  <si>
    <t>112.</t>
  </si>
  <si>
    <t>113.</t>
  </si>
  <si>
    <t>114.</t>
  </si>
  <si>
    <t>115.</t>
  </si>
  <si>
    <t>116.</t>
  </si>
  <si>
    <t>117.</t>
  </si>
  <si>
    <t>118.</t>
  </si>
  <si>
    <t>119.</t>
  </si>
  <si>
    <t xml:space="preserve">Facility Details </t>
  </si>
  <si>
    <t xml:space="preserve">Corrective Action Plan </t>
  </si>
  <si>
    <t xml:space="preserve">Note </t>
  </si>
  <si>
    <t>Confirmation</t>
  </si>
  <si>
    <t>Name:</t>
  </si>
  <si>
    <t>Title:</t>
  </si>
  <si>
    <t xml:space="preserve">Date: </t>
  </si>
  <si>
    <t>I dispute the following numbered Findings:</t>
  </si>
  <si>
    <t xml:space="preserve">Please indicate if this Audit Report and Corrective Action Plan can be shared with PSCI member companies. </t>
  </si>
  <si>
    <t xml:space="preserve">Site comments: </t>
  </si>
  <si>
    <t>30 days</t>
  </si>
  <si>
    <t>60 days</t>
  </si>
  <si>
    <t>90 days</t>
  </si>
  <si>
    <t>180 days</t>
  </si>
  <si>
    <t xml:space="preserve">365 days </t>
  </si>
  <si>
    <t>Immediate</t>
  </si>
  <si>
    <t>Desktop</t>
  </si>
  <si>
    <t xml:space="preserve">Follow-Up visit </t>
  </si>
  <si>
    <t>Open</t>
  </si>
  <si>
    <t xml:space="preserve">Closed </t>
  </si>
  <si>
    <t xml:space="preserve">Please indicate below if you, the site management, dispute any of the findings:
</t>
  </si>
  <si>
    <t>Agree to share the completed Audit Report and Corrective Action Report with all current and future PSCI members:</t>
  </si>
  <si>
    <t>Agree to share completed Audit Report and Corrective Action Report with only specific PSCI members (please list, the full list of members can be found at https://pscinitiative.org/members):</t>
  </si>
  <si>
    <t>Site Representative Electronic Signature:</t>
  </si>
  <si>
    <t>Auditor Electronic Signature:</t>
  </si>
  <si>
    <t xml:space="preserve">Electronic Signature: </t>
  </si>
  <si>
    <t>121.</t>
  </si>
  <si>
    <t>17.</t>
  </si>
  <si>
    <t>Version 3</t>
  </si>
  <si>
    <t>Guidance Note</t>
  </si>
  <si>
    <t>Excellent finding</t>
  </si>
  <si>
    <t>Please select from the dropdown list for 'Finding number', 'Finding Type', 'Completion Timescale', 'Verification Method' and 'Status' columns.</t>
  </si>
  <si>
    <t>Please select from dropdown list</t>
  </si>
  <si>
    <t>Insert signature</t>
  </si>
  <si>
    <t>I dispute the following numbered findings:</t>
  </si>
  <si>
    <t xml:space="preserve">To add an electronic signature, insert a suitable scanned image or photo of it and fill in your details in the adjacent cells. We recommend that you use Microsoft Paint to resize your photos. To do so please follow these instructions:
1) To start Microsoft Paint, click 'Start', 'Programs', 'Accessories', then 'Paint'.
2) Open the image file you wish to edit.
3) Click the 'Home' Menu at the top and select "Resize”.
4) Choose a percentage figure to resize the image: to avoid distortion, choose the same percentage for horizontal and vertical stretch. Click OK.
5) Once you have the desired size, click File &gt; Save As (to prevent overwriting the original image).
 Save As jpeg (this provides compression to make the file smaller) and insert this picture in the relevant box.
</t>
  </si>
  <si>
    <t xml:space="preserve">Version 1 - Audit Closing Meeting </t>
  </si>
  <si>
    <t>Please sign this document confirming that the above findings have been discussed with and understood by you (the site management)</t>
  </si>
  <si>
    <r>
      <rPr>
        <b/>
        <sz val="11"/>
        <color theme="1"/>
        <rFont val="Arial"/>
        <family val="2"/>
      </rPr>
      <t>PSCI Member</t>
    </r>
    <r>
      <rPr>
        <sz val="11"/>
        <color theme="1"/>
        <rFont val="Arial"/>
        <family val="2"/>
      </rPr>
      <t xml:space="preserve"> Electronic Signature:</t>
    </r>
  </si>
  <si>
    <r>
      <rPr>
        <b/>
        <sz val="11"/>
        <color theme="1"/>
        <rFont val="Arial"/>
        <family val="2"/>
      </rPr>
      <t xml:space="preserve">PSCI Member </t>
    </r>
    <r>
      <rPr>
        <sz val="11"/>
        <color theme="1"/>
        <rFont val="Arial"/>
        <family val="2"/>
      </rPr>
      <t>Electronic Signature:</t>
    </r>
  </si>
  <si>
    <t>3.</t>
  </si>
  <si>
    <t>6.</t>
  </si>
  <si>
    <t>8.</t>
  </si>
  <si>
    <t>41.</t>
  </si>
  <si>
    <t>45.</t>
  </si>
  <si>
    <t>93.</t>
  </si>
  <si>
    <t>73.</t>
  </si>
  <si>
    <t>69.</t>
  </si>
  <si>
    <t>70.</t>
  </si>
  <si>
    <t>63.</t>
  </si>
  <si>
    <t>60.</t>
  </si>
  <si>
    <t>58.</t>
  </si>
  <si>
    <t>51.</t>
  </si>
  <si>
    <t>52.</t>
  </si>
  <si>
    <t>53.</t>
  </si>
  <si>
    <t>DD/MM/YYYY</t>
  </si>
  <si>
    <t>Corrective Action Plan Report Template</t>
  </si>
  <si>
    <t>This is the company paying/sponsoring the audit. If a PSCI Member, the name should be removed before the report is uploaded to the PSCI audit sharing platform.</t>
  </si>
  <si>
    <t xml:space="preserve">If applicable </t>
  </si>
  <si>
    <t xml:space="preserve">Version 2 </t>
  </si>
  <si>
    <t xml:space="preserve">Version 2 is to be used to reflect updates or changes to the CAP. New versions of the CAP report should be signed by the site management and the PSCI member company. </t>
  </si>
  <si>
    <t>Finding classification method</t>
  </si>
  <si>
    <t>Critical/Other</t>
  </si>
  <si>
    <t>Critical/Major/Minor</t>
  </si>
  <si>
    <t>Critical</t>
  </si>
  <si>
    <r>
      <t xml:space="preserve">Verification Method
</t>
    </r>
    <r>
      <rPr>
        <i/>
        <sz val="10"/>
        <color rgb="FF000000"/>
        <rFont val="Arial"/>
        <family val="2"/>
      </rPr>
      <t>Desktop / Follow-Up Visit</t>
    </r>
    <phoneticPr fontId="16" type="noConversion"/>
  </si>
  <si>
    <r>
      <t xml:space="preserve">Status 
</t>
    </r>
    <r>
      <rPr>
        <i/>
        <sz val="10"/>
        <color rgb="FF000000"/>
        <rFont val="Arial"/>
        <family val="2"/>
      </rPr>
      <t>Open/Closed or comment</t>
    </r>
    <phoneticPr fontId="16" type="noConversion"/>
  </si>
  <si>
    <r>
      <t xml:space="preserve">Responsible Person
</t>
    </r>
    <r>
      <rPr>
        <i/>
        <sz val="10"/>
        <color rgb="FF000000"/>
        <rFont val="Arial"/>
        <family val="2"/>
      </rPr>
      <t>Note if management agree to the Finding, and document name of responsible person</t>
    </r>
    <phoneticPr fontId="16" type="noConversion"/>
  </si>
  <si>
    <r>
      <t xml:space="preserve">Verification Evidence and Comments
</t>
    </r>
    <r>
      <rPr>
        <i/>
        <sz val="10"/>
        <color rgb="FF000000"/>
        <rFont val="Arial"/>
        <family val="2"/>
      </rPr>
      <t>Detail of corrective actions taken</t>
    </r>
    <phoneticPr fontId="16" type="noConversion"/>
  </si>
  <si>
    <r>
      <t xml:space="preserve">Completion Timescale 
</t>
    </r>
    <r>
      <rPr>
        <i/>
        <sz val="10"/>
        <color rgb="FF000000"/>
        <rFont val="Arial"/>
        <family val="2"/>
      </rPr>
      <t>Timescale (Immediate, 30, 60, 90,180,365 days)</t>
    </r>
    <phoneticPr fontId="16" type="noConversion"/>
  </si>
  <si>
    <r>
      <t xml:space="preserve">Corrective Actions
</t>
    </r>
    <r>
      <rPr>
        <i/>
        <sz val="10"/>
        <color theme="1"/>
        <rFont val="Arial"/>
        <family val="2"/>
      </rPr>
      <t>Details of actions to be taken to follow up on the Finding</t>
    </r>
    <phoneticPr fontId="16" type="noConversion"/>
  </si>
  <si>
    <r>
      <t xml:space="preserve">Description of Finding
</t>
    </r>
    <r>
      <rPr>
        <i/>
        <sz val="10"/>
        <color rgb="FF000000"/>
        <rFont val="Arial"/>
        <family val="2"/>
      </rPr>
      <t>Please describe the finding (as done in the PSCI Audit Report)</t>
    </r>
    <phoneticPr fontId="16" type="noConversion"/>
  </si>
  <si>
    <r>
      <t>Finding number</t>
    </r>
    <r>
      <rPr>
        <sz val="10"/>
        <color rgb="FF000000"/>
        <rFont val="Arial"/>
        <family val="2"/>
      </rPr>
      <t xml:space="preserve"> 
</t>
    </r>
    <r>
      <rPr>
        <i/>
        <sz val="10"/>
        <color rgb="FF000000"/>
        <rFont val="Arial"/>
        <family val="2"/>
      </rPr>
      <t>Reference the question number from the audit report where the finding is recorded</t>
    </r>
    <phoneticPr fontId="16" type="noConversion"/>
  </si>
  <si>
    <t>December 2021</t>
  </si>
  <si>
    <t xml:space="preserve">Version 5.0 </t>
  </si>
  <si>
    <t>Duns number (9 digit code):</t>
  </si>
  <si>
    <t>Human Rights &amp; Labor</t>
  </si>
  <si>
    <t>Definitions:</t>
  </si>
  <si>
    <t xml:space="preserve">Version 3 is to be used to reflect updates or changes to the CAP. New versions of the CAP report should be signed by the site management and the PSCI member company. </t>
  </si>
  <si>
    <r>
      <t xml:space="preserve">At the end of the audit, the site management are asked to sign this document (in cell </t>
    </r>
    <r>
      <rPr>
        <sz val="10"/>
        <color rgb="FFFF0000"/>
        <rFont val="Arial"/>
        <family val="2"/>
      </rPr>
      <t>C39-41</t>
    </r>
    <r>
      <rPr>
        <sz val="10"/>
        <color theme="1"/>
        <rFont val="Arial"/>
        <family val="2"/>
      </rPr>
      <t>) to document their agreement on the findings list and the proposed corrective actions. This can be done by signing a print out of the draft CAP.</t>
    </r>
  </si>
  <si>
    <r>
      <rPr>
        <b/>
        <sz val="10"/>
        <rFont val="Arial"/>
        <family val="2"/>
      </rPr>
      <t>Critical Findings</t>
    </r>
    <r>
      <rPr>
        <sz val="10"/>
        <rFont val="Arial"/>
        <family val="2"/>
      </rPr>
      <t xml:space="preserve">: Are very high risk findings that require immediate action to protect human life, the health of employees or the environment; May result in loss of license to operate or serious damage to reputation; Require immediate corrective action by the supplier; Need to be communicated to the audit sponsor prior to audit report finalization.
</t>
    </r>
    <r>
      <rPr>
        <b/>
        <sz val="10"/>
        <rFont val="Arial"/>
        <family val="2"/>
      </rPr>
      <t>Major Findings</t>
    </r>
    <r>
      <rPr>
        <sz val="10"/>
        <rFont val="Arial"/>
        <family val="2"/>
      </rPr>
      <t xml:space="preserve">: Findings that may pose major impacts to workers, the community, or the environment. Findings that may pose major regulatory non-compliances or illustrate systemic program gaps.
</t>
    </r>
    <r>
      <rPr>
        <b/>
        <sz val="10"/>
        <rFont val="Arial"/>
        <family val="2"/>
      </rPr>
      <t>Minor Findings</t>
    </r>
    <r>
      <rPr>
        <sz val="10"/>
        <rFont val="Arial"/>
        <family val="2"/>
      </rPr>
      <t xml:space="preserve">: Findings that may pose minor impacts to workers, the community, the environment. Findings that may pose minor regulatory non-compliances.
</t>
    </r>
    <r>
      <rPr>
        <b/>
        <sz val="10"/>
        <rFont val="Arial"/>
        <family val="2"/>
      </rPr>
      <t>Non-Finding remarks</t>
    </r>
    <r>
      <rPr>
        <sz val="10"/>
        <rFont val="Arial"/>
        <family val="2"/>
      </rPr>
      <t>: Are where the auditor wishes to raise an important comment, but this comment would not constitute any type of finding.</t>
    </r>
  </si>
  <si>
    <r>
      <t xml:space="preserve">Finding Type
</t>
    </r>
    <r>
      <rPr>
        <b/>
        <i/>
        <sz val="10"/>
        <rFont val="Arial"/>
        <family val="2"/>
      </rPr>
      <t xml:space="preserve">C= Critical
M = Major
Mi = Minor
</t>
    </r>
    <r>
      <rPr>
        <i/>
        <sz val="10"/>
        <rFont val="Arial"/>
        <family val="2"/>
      </rPr>
      <t xml:space="preserve">Please indicate finding types </t>
    </r>
  </si>
  <si>
    <r>
      <rPr>
        <sz val="10"/>
        <rFont val="Arial"/>
        <family val="2"/>
      </rPr>
      <t>It is not possible in an audit, with a limited time frame, to identify every area requiring attention. It is the responsibility of the audited party to establish, implement, and maintain effective systems and procedures that comply with the  regulatory requirements.  Due to the size of the site only the most important buildings, facilities, and EHS topics could be inspected or discussed during the audit.
Critical Findings: Are very high risk findings that require immediate action to protect human life, the health of employees or the environment; May result in loss of license to operate or serious damage to reputation; Require immediate corrective action by the supplier; Need to be communicated to the audit sponsor prior to audit report finalization.
Major Findings: Findings that may pose major impacts to workers, the community, or the environment. Findings that may pose major regulatory non-compliances or illustrate systemic program gaps.
Minor Findings: Findings that may pose minor impacts to workers, the community, the environment. Findings that may pose minor regulatory non-compliances.</t>
    </r>
    <r>
      <rPr>
        <b/>
        <sz val="10"/>
        <rFont val="Arial"/>
        <family val="2"/>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</si>
</sst>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font>
      <sz val="11"/>
      <color theme="1"/>
      <name val="Calibri"/>
      <family val="2"/>
      <scheme val="minor"/>
    </font>
    <font>
      <sz val="11"/>
      <color theme="1"/>
      <name val="Arial"/>
      <family val="2"/>
    </font>
    <font>
      <b/>
      <sz val="11"/>
      <color theme="1"/>
      <name val="Arial"/>
      <family val="2"/>
    </font>
    <font>
      <b/>
      <sz val="10"/>
      <color theme="1"/>
      <name val="Arial"/>
      <family val="2"/>
    </font>
    <font>
      <sz val="10"/>
      <color theme="1"/>
      <name val="Arial"/>
      <family val="2"/>
    </font>
    <font>
      <i/>
      <sz val="11"/>
      <color theme="1"/>
      <name val="Arial"/>
      <family val="2"/>
    </font>
    <font>
      <sz val="18"/>
      <color theme="1"/>
      <name val="Arial"/>
      <family val="2"/>
    </font>
    <font>
      <sz val="13"/>
      <color theme="1"/>
      <name val="Arial"/>
      <family val="2"/>
    </font>
    <font>
      <sz val="13"/>
      <color rgb="FFFF6600"/>
      <name val="Arial"/>
      <family val="2"/>
    </font>
    <font>
      <sz val="10"/>
      <name val="Arial"/>
      <family val="2"/>
    </font>
    <font>
      <sz val="11"/>
      <color theme="1"/>
      <name val="Calibri"/>
      <family val="2"/>
      <scheme val="minor"/>
    </font>
    <font>
      <sz val="10"/>
      <color theme="1"/>
      <name val="Symbol"/>
      <family val="1"/>
      <charset val="2"/>
    </font>
    <font>
      <vertAlign val="superscript"/>
      <sz val="10"/>
      <color theme="1"/>
      <name val="Arial"/>
      <family val="2"/>
    </font>
    <font>
      <b/>
      <sz val="10"/>
      <color rgb="FF000000"/>
      <name val="Arial"/>
      <family val="2"/>
    </font>
    <font>
      <sz val="10"/>
      <color rgb="FF000000"/>
      <name val="Arial"/>
      <family val="2"/>
    </font>
    <font>
      <sz val="11"/>
      <color rgb="FFFF0000"/>
      <name val="Arial"/>
      <family val="2"/>
    </font>
    <font>
      <sz val="9"/>
      <name val="Calibri"/>
      <family val="3"/>
      <charset val="134"/>
      <scheme val="minor"/>
    </font>
    <font>
      <i/>
      <sz val="10"/>
      <color rgb="FF000000"/>
      <name val="Arial"/>
      <family val="2"/>
    </font>
    <font>
      <i/>
      <sz val="10"/>
      <color theme="1"/>
      <name val="Arial"/>
      <family val="2"/>
    </font>
    <font>
      <sz val="10"/>
      <color rgb="FFFF0000"/>
      <name val="Arial"/>
      <family val="2"/>
    </font>
    <font>
      <i/>
      <sz val="11"/>
      <name val="Arial"/>
      <family val="2"/>
    </font>
    <font>
      <sz val="11"/>
      <name val="Arial"/>
      <family val="2"/>
    </font>
    <font>
      <b/>
      <sz val="10"/>
      <name val="Arial"/>
      <family val="2"/>
    </font>
    <font>
      <b/>
      <i/>
      <sz val="10"/>
      <name val="Arial"/>
      <family val="2"/>
    </font>
    <font>
      <i/>
      <sz val="10"/>
      <name val="Arial"/>
      <family val="2"/>
    </font>
  </fonts>
  <fills count="7">
    <fill>
      <patternFill patternType="none"/>
    </fill>
    <fill>
      <patternFill patternType="gray125"/>
    </fill>
    <fill>
      <patternFill patternType="solid">
        <fgColor theme="2" tint="-9.9978637043366805E-2"/>
        <bgColor indexed="64"/>
      </patternFill>
    </fill>
    <fill>
      <patternFill patternType="solid">
        <fgColor theme="5" tint="0.59999389629810485"/>
        <bgColor indexed="64"/>
      </patternFill>
    </fill>
    <fill>
      <patternFill patternType="solid">
        <fgColor theme="0" tint="-0.249977111117893"/>
        <bgColor indexed="64"/>
      </patternFill>
    </fill>
    <fill>
      <patternFill patternType="solid">
        <fgColor theme="0"/>
        <bgColor indexed="64"/>
      </patternFill>
    </fill>
    <fill>
      <patternFill patternType="solid">
        <fgColor theme="9" tint="0.79998168889431442"/>
        <bgColor indexed="64"/>
      </patternFill>
    </fill>
  </fills>
  <borders count="14">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theme="0"/>
      </left>
      <right style="thin">
        <color theme="0"/>
      </right>
      <top style="thin">
        <color theme="0"/>
      </top>
      <bottom style="thin">
        <color theme="0"/>
      </bottom>
      <diagonal/>
    </border>
    <border>
      <left/>
      <right style="thin">
        <color theme="0"/>
      </right>
      <top/>
      <bottom/>
      <diagonal/>
    </border>
    <border>
      <left style="thin">
        <color theme="0"/>
      </left>
      <right style="thin">
        <color theme="0"/>
      </right>
      <top style="thin">
        <color theme="0"/>
      </top>
      <bottom/>
      <diagonal/>
    </border>
    <border>
      <left style="thin">
        <color theme="0"/>
      </left>
      <right style="thin">
        <color theme="0"/>
      </right>
      <top/>
      <bottom/>
      <diagonal/>
    </border>
    <border>
      <left style="thin">
        <color theme="0"/>
      </left>
      <right style="thin">
        <color theme="0"/>
      </right>
      <top/>
      <bottom style="thin">
        <color theme="0"/>
      </bottom>
      <diagonal/>
    </border>
  </borders>
  <cellStyleXfs count="3">
    <xf numFmtId="0" fontId="0" fillId="0" borderId="0"/>
    <xf numFmtId="0" fontId="9" fillId="0" borderId="0"/>
    <xf numFmtId="0" fontId="10" fillId="0" borderId="0"/>
  </cellStyleXfs>
  <cellXfs count="101">
    <xf numFmtId="0" fontId="0" fillId="0" borderId="0" xfId="0"/>
    <xf numFmtId="0" fontId="2" fillId="0" borderId="0" xfId="0" applyFont="1" applyAlignment="1">
      <alignment vertical="center"/>
    </xf>
    <xf numFmtId="0" fontId="1" fillId="0" borderId="0" xfId="0" applyFont="1" applyAlignment="1">
      <alignment vertical="center"/>
    </xf>
    <xf numFmtId="0" fontId="5" fillId="0" borderId="0" xfId="0" applyFont="1" applyAlignment="1">
      <alignment vertical="center"/>
    </xf>
    <xf numFmtId="0" fontId="1" fillId="0" borderId="0" xfId="0" quotePrefix="1" applyFont="1" applyAlignment="1">
      <alignment vertical="center"/>
    </xf>
    <xf numFmtId="0" fontId="6" fillId="0" borderId="0" xfId="0" applyFont="1" applyAlignment="1">
      <alignment vertical="center"/>
    </xf>
    <xf numFmtId="0" fontId="7" fillId="0" borderId="1" xfId="0" applyFont="1" applyBorder="1" applyAlignment="1">
      <alignment vertical="center"/>
    </xf>
    <xf numFmtId="0" fontId="1" fillId="0" borderId="2" xfId="0" applyFont="1" applyBorder="1" applyAlignment="1">
      <alignment vertical="center"/>
    </xf>
    <xf numFmtId="0" fontId="1" fillId="0" borderId="3" xfId="0" applyFont="1" applyBorder="1" applyAlignment="1">
      <alignment vertical="center"/>
    </xf>
    <xf numFmtId="0" fontId="8" fillId="0" borderId="0" xfId="0" quotePrefix="1" applyFont="1" applyAlignment="1">
      <alignment vertical="center"/>
    </xf>
    <xf numFmtId="0" fontId="8" fillId="0" borderId="0" xfId="0" applyFont="1" applyAlignment="1">
      <alignment vertical="center"/>
    </xf>
    <xf numFmtId="0" fontId="1" fillId="0" borderId="9" xfId="0" applyFont="1" applyBorder="1" applyAlignment="1">
      <alignment vertical="center"/>
    </xf>
    <xf numFmtId="0" fontId="4" fillId="0" borderId="0" xfId="0" applyFont="1" applyAlignment="1">
      <alignment vertical="center"/>
    </xf>
    <xf numFmtId="0" fontId="1" fillId="0" borderId="9" xfId="0" applyFont="1" applyBorder="1" applyAlignment="1">
      <alignment vertical="center" wrapText="1"/>
    </xf>
    <xf numFmtId="0" fontId="3" fillId="0" borderId="2" xfId="0" applyFont="1" applyBorder="1" applyAlignment="1">
      <alignment vertical="center" wrapText="1"/>
    </xf>
    <xf numFmtId="0" fontId="3" fillId="0" borderId="3" xfId="0" applyFont="1" applyBorder="1" applyAlignment="1">
      <alignment vertical="center" wrapText="1"/>
    </xf>
    <xf numFmtId="0" fontId="7" fillId="0" borderId="4" xfId="0" applyFont="1" applyBorder="1" applyAlignment="1">
      <alignment vertical="center"/>
    </xf>
    <xf numFmtId="0" fontId="4" fillId="0" borderId="0" xfId="0" applyFont="1" applyAlignment="1">
      <alignment vertical="justify"/>
    </xf>
    <xf numFmtId="0" fontId="1" fillId="0" borderId="9" xfId="0" applyFont="1" applyBorder="1" applyAlignment="1">
      <alignment vertical="justify"/>
    </xf>
    <xf numFmtId="0" fontId="4" fillId="0" borderId="0" xfId="0" applyFont="1"/>
    <xf numFmtId="0" fontId="1" fillId="4" borderId="13" xfId="0" applyFont="1" applyFill="1" applyBorder="1" applyAlignment="1" applyProtection="1">
      <alignment horizontal="left" vertical="justify"/>
      <protection locked="0"/>
    </xf>
    <xf numFmtId="0" fontId="1" fillId="3" borderId="9" xfId="0" applyFont="1" applyFill="1" applyBorder="1" applyAlignment="1" applyProtection="1">
      <alignment horizontal="left" vertical="justify"/>
      <protection locked="0"/>
    </xf>
    <xf numFmtId="0" fontId="1" fillId="4" borderId="9" xfId="0" applyFont="1" applyFill="1" applyBorder="1" applyAlignment="1" applyProtection="1">
      <alignment horizontal="left" vertical="justify"/>
      <protection locked="0"/>
    </xf>
    <xf numFmtId="0" fontId="1" fillId="2" borderId="9" xfId="0" applyFont="1" applyFill="1" applyBorder="1" applyAlignment="1" applyProtection="1">
      <alignment horizontal="left" vertical="justify"/>
      <protection locked="0"/>
    </xf>
    <xf numFmtId="0" fontId="3" fillId="0" borderId="0" xfId="0" applyFont="1" applyBorder="1" applyAlignment="1">
      <alignment vertical="center" wrapText="1"/>
    </xf>
    <xf numFmtId="49" fontId="0" fillId="0" borderId="0" xfId="0" applyNumberFormat="1"/>
    <xf numFmtId="0" fontId="1" fillId="3" borderId="9" xfId="0" applyNumberFormat="1" applyFont="1" applyFill="1" applyBorder="1" applyAlignment="1" applyProtection="1">
      <alignment horizontal="left" vertical="center"/>
      <protection locked="0"/>
    </xf>
    <xf numFmtId="0" fontId="1" fillId="3" borderId="9" xfId="0" applyFont="1" applyFill="1" applyBorder="1" applyAlignment="1" applyProtection="1">
      <alignment vertical="justify"/>
      <protection locked="0"/>
    </xf>
    <xf numFmtId="14" fontId="1" fillId="3" borderId="9" xfId="0" applyNumberFormat="1" applyFont="1" applyFill="1" applyBorder="1" applyAlignment="1" applyProtection="1">
      <alignment horizontal="left" vertical="center"/>
      <protection locked="0"/>
    </xf>
    <xf numFmtId="0" fontId="1" fillId="3" borderId="13" xfId="0" applyFont="1" applyFill="1" applyBorder="1" applyAlignment="1" applyProtection="1">
      <alignment horizontal="left" vertical="justify"/>
      <protection locked="0"/>
    </xf>
    <xf numFmtId="0" fontId="0" fillId="0" borderId="0" xfId="0" applyFill="1"/>
    <xf numFmtId="0" fontId="1" fillId="0" borderId="0" xfId="0" applyFont="1" applyFill="1" applyBorder="1" applyAlignment="1" applyProtection="1">
      <alignment horizontal="left" vertical="justify"/>
    </xf>
    <xf numFmtId="0" fontId="1" fillId="0" borderId="0" xfId="0" applyFont="1" applyAlignment="1" applyProtection="1">
      <alignment vertical="center"/>
    </xf>
    <xf numFmtId="0" fontId="1" fillId="0" borderId="0" xfId="0" applyFont="1" applyAlignment="1" applyProtection="1">
      <alignment vertical="center" wrapText="1"/>
    </xf>
    <xf numFmtId="0" fontId="4" fillId="0" borderId="0" xfId="0" applyFont="1" applyAlignment="1" applyProtection="1">
      <alignment vertical="center"/>
    </xf>
    <xf numFmtId="0" fontId="6" fillId="0" borderId="0" xfId="0" applyFont="1" applyAlignment="1" applyProtection="1">
      <alignment vertical="center"/>
    </xf>
    <xf numFmtId="0" fontId="4" fillId="0" borderId="0" xfId="0" applyFont="1" applyAlignment="1" applyProtection="1">
      <alignment vertical="center" wrapText="1"/>
    </xf>
    <xf numFmtId="0" fontId="1" fillId="0" borderId="6" xfId="0" applyFont="1" applyBorder="1" applyAlignment="1" applyProtection="1">
      <alignment horizontal="left" vertical="center"/>
    </xf>
    <xf numFmtId="0" fontId="1" fillId="0" borderId="7" xfId="0" applyFont="1" applyBorder="1" applyAlignment="1" applyProtection="1">
      <alignment horizontal="left" vertical="center"/>
    </xf>
    <xf numFmtId="0" fontId="1" fillId="0" borderId="8" xfId="0" applyFont="1" applyBorder="1" applyAlignment="1" applyProtection="1">
      <alignment horizontal="left" vertical="center"/>
    </xf>
    <xf numFmtId="0" fontId="8" fillId="0" borderId="0" xfId="0" applyFont="1" applyAlignment="1" applyProtection="1">
      <alignment vertical="center"/>
    </xf>
    <xf numFmtId="0" fontId="2" fillId="0" borderId="0" xfId="0" applyFont="1" applyAlignment="1" applyProtection="1">
      <alignment vertical="center"/>
    </xf>
    <xf numFmtId="0" fontId="1" fillId="0" borderId="9" xfId="0" applyFont="1" applyFill="1" applyBorder="1" applyAlignment="1" applyProtection="1">
      <alignment horizontal="left" vertical="justify"/>
    </xf>
    <xf numFmtId="0" fontId="1" fillId="0" borderId="0" xfId="0" applyFont="1" applyFill="1" applyAlignment="1" applyProtection="1">
      <alignment vertical="center"/>
    </xf>
    <xf numFmtId="0" fontId="1" fillId="0" borderId="0" xfId="0" applyFont="1" applyBorder="1" applyAlignment="1" applyProtection="1">
      <alignment vertical="center" wrapText="1"/>
    </xf>
    <xf numFmtId="0" fontId="4" fillId="0" borderId="0" xfId="0" applyFont="1" applyAlignment="1" applyProtection="1">
      <alignment vertical="top" wrapText="1"/>
    </xf>
    <xf numFmtId="0" fontId="1" fillId="0" borderId="0" xfId="0" applyFont="1" applyAlignment="1" applyProtection="1">
      <alignment vertical="center" wrapText="1"/>
    </xf>
    <xf numFmtId="0" fontId="15" fillId="5" borderId="0" xfId="0" applyFont="1" applyFill="1" applyBorder="1" applyAlignment="1">
      <alignment horizontal="center" vertical="center"/>
    </xf>
    <xf numFmtId="0" fontId="1" fillId="5" borderId="6" xfId="0" applyFont="1" applyFill="1" applyBorder="1" applyAlignment="1">
      <alignment horizontal="center" vertical="center"/>
    </xf>
    <xf numFmtId="0" fontId="1" fillId="5" borderId="7" xfId="0" applyFont="1" applyFill="1" applyBorder="1" applyAlignment="1">
      <alignment horizontal="center" vertical="center"/>
    </xf>
    <xf numFmtId="0" fontId="1" fillId="5" borderId="8" xfId="0" applyFont="1" applyFill="1" applyBorder="1" applyAlignment="1">
      <alignment horizontal="center" vertical="center"/>
    </xf>
    <xf numFmtId="0" fontId="3" fillId="0" borderId="0" xfId="0" applyFont="1" applyBorder="1" applyAlignment="1">
      <alignment vertical="center" wrapText="1"/>
    </xf>
    <xf numFmtId="0" fontId="3" fillId="0" borderId="5" xfId="0" applyFont="1" applyBorder="1" applyAlignment="1">
      <alignment vertical="center" wrapText="1"/>
    </xf>
    <xf numFmtId="1" fontId="1" fillId="3" borderId="9" xfId="0" applyNumberFormat="1" applyFont="1" applyFill="1" applyBorder="1" applyAlignment="1" applyProtection="1">
      <alignment vertical="justify"/>
      <protection locked="0"/>
    </xf>
    <xf numFmtId="0" fontId="4" fillId="0" borderId="0" xfId="0" applyFont="1" applyAlignment="1" applyProtection="1">
      <alignment vertical="center" wrapText="1"/>
    </xf>
    <xf numFmtId="0" fontId="1" fillId="3" borderId="9" xfId="0" applyFont="1" applyFill="1" applyBorder="1" applyAlignment="1">
      <alignment horizontal="center" vertical="center" wrapText="1"/>
    </xf>
    <xf numFmtId="0" fontId="1" fillId="0" borderId="0" xfId="0" applyFont="1" applyBorder="1" applyAlignment="1">
      <alignment vertical="center"/>
    </xf>
    <xf numFmtId="0" fontId="1" fillId="3" borderId="0" xfId="0" applyFont="1" applyFill="1" applyBorder="1" applyAlignment="1" applyProtection="1">
      <alignment vertical="justify"/>
      <protection locked="0"/>
    </xf>
    <xf numFmtId="0" fontId="4" fillId="0" borderId="0" xfId="0" applyFont="1" applyAlignment="1">
      <alignment horizontal="left" vertical="center" wrapText="1"/>
    </xf>
    <xf numFmtId="0" fontId="1" fillId="2" borderId="4" xfId="0" applyFont="1" applyFill="1" applyBorder="1" applyAlignment="1">
      <alignment horizontal="center" vertical="center"/>
    </xf>
    <xf numFmtId="0" fontId="1" fillId="2" borderId="0" xfId="0" applyFont="1" applyFill="1" applyBorder="1" applyAlignment="1">
      <alignment horizontal="center" vertical="center"/>
    </xf>
    <xf numFmtId="0" fontId="1" fillId="2" borderId="5" xfId="0" applyFont="1" applyFill="1" applyBorder="1" applyAlignment="1">
      <alignment horizontal="center" vertical="center"/>
    </xf>
    <xf numFmtId="0" fontId="1" fillId="3" borderId="4" xfId="0" applyFont="1" applyFill="1" applyBorder="1" applyAlignment="1">
      <alignment horizontal="center" vertical="center"/>
    </xf>
    <xf numFmtId="0" fontId="1" fillId="3" borderId="0" xfId="0" applyFont="1" applyFill="1" applyBorder="1" applyAlignment="1">
      <alignment horizontal="center" vertical="center"/>
    </xf>
    <xf numFmtId="0" fontId="1" fillId="3" borderId="5" xfId="0" applyFont="1" applyFill="1" applyBorder="1" applyAlignment="1">
      <alignment horizontal="center" vertical="center"/>
    </xf>
    <xf numFmtId="0" fontId="3" fillId="3" borderId="11" xfId="0" applyFont="1" applyFill="1" applyBorder="1" applyAlignment="1" applyProtection="1">
      <alignment horizontal="center" vertical="top" wrapText="1"/>
    </xf>
    <xf numFmtId="0" fontId="3" fillId="3" borderId="13" xfId="0" applyFont="1" applyFill="1" applyBorder="1" applyAlignment="1" applyProtection="1">
      <alignment horizontal="center" vertical="top" wrapText="1"/>
    </xf>
    <xf numFmtId="0" fontId="1" fillId="0" borderId="0" xfId="0" applyFont="1" applyAlignment="1" applyProtection="1">
      <alignment vertical="center" wrapText="1"/>
    </xf>
    <xf numFmtId="0" fontId="1" fillId="0" borderId="10" xfId="0" applyFont="1" applyBorder="1" applyAlignment="1" applyProtection="1">
      <alignment vertical="center" wrapText="1"/>
    </xf>
    <xf numFmtId="0" fontId="1" fillId="2" borderId="11" xfId="0" applyFont="1" applyFill="1" applyBorder="1" applyAlignment="1" applyProtection="1">
      <alignment horizontal="center" vertical="center"/>
      <protection locked="0"/>
    </xf>
    <xf numFmtId="0" fontId="1" fillId="2" borderId="12" xfId="0" applyFont="1" applyFill="1" applyBorder="1" applyAlignment="1" applyProtection="1">
      <alignment horizontal="center" vertical="center"/>
      <protection locked="0"/>
    </xf>
    <xf numFmtId="0" fontId="1" fillId="2" borderId="13" xfId="0" applyFont="1" applyFill="1" applyBorder="1" applyAlignment="1" applyProtection="1">
      <alignment horizontal="center" vertical="center"/>
      <protection locked="0"/>
    </xf>
    <xf numFmtId="0" fontId="13" fillId="3" borderId="9" xfId="0" applyFont="1" applyFill="1" applyBorder="1" applyAlignment="1" applyProtection="1">
      <alignment horizontal="center" vertical="top" wrapText="1"/>
    </xf>
    <xf numFmtId="0" fontId="1" fillId="3" borderId="11" xfId="0" applyFont="1" applyFill="1" applyBorder="1" applyAlignment="1" applyProtection="1">
      <alignment horizontal="center" vertical="center"/>
      <protection locked="0"/>
    </xf>
    <xf numFmtId="0" fontId="1" fillId="3" borderId="12" xfId="0" applyFont="1" applyFill="1" applyBorder="1" applyAlignment="1" applyProtection="1">
      <alignment horizontal="center" vertical="center"/>
      <protection locked="0"/>
    </xf>
    <xf numFmtId="0" fontId="1" fillId="3" borderId="13" xfId="0" applyFont="1" applyFill="1" applyBorder="1" applyAlignment="1" applyProtection="1">
      <alignment horizontal="center" vertical="center"/>
      <protection locked="0"/>
    </xf>
    <xf numFmtId="0" fontId="8" fillId="0" borderId="0" xfId="0" applyFont="1" applyAlignment="1" applyProtection="1">
      <alignment horizontal="left" vertical="center"/>
    </xf>
    <xf numFmtId="0" fontId="4" fillId="0" borderId="0" xfId="0" applyFont="1" applyAlignment="1" applyProtection="1">
      <alignment horizontal="left" vertical="center" wrapText="1"/>
    </xf>
    <xf numFmtId="0" fontId="7" fillId="0" borderId="1" xfId="0" applyFont="1" applyBorder="1" applyAlignment="1" applyProtection="1">
      <alignment horizontal="left" vertical="center"/>
    </xf>
    <xf numFmtId="0" fontId="7" fillId="0" borderId="2" xfId="0" applyFont="1" applyBorder="1" applyAlignment="1" applyProtection="1">
      <alignment horizontal="left" vertical="center"/>
    </xf>
    <xf numFmtId="0" fontId="7" fillId="0" borderId="3" xfId="0" applyFont="1" applyBorder="1" applyAlignment="1" applyProtection="1">
      <alignment horizontal="left" vertical="center"/>
    </xf>
    <xf numFmtId="0" fontId="13" fillId="4" borderId="9" xfId="0" applyFont="1" applyFill="1" applyBorder="1" applyAlignment="1" applyProtection="1">
      <alignment horizontal="center" vertical="top" wrapText="1"/>
    </xf>
    <xf numFmtId="0" fontId="4" fillId="0" borderId="0" xfId="0" applyFont="1" applyAlignment="1" applyProtection="1">
      <alignment horizontal="left" vertical="top" wrapText="1"/>
    </xf>
    <xf numFmtId="0" fontId="4" fillId="0" borderId="0" xfId="0" applyFont="1" applyAlignment="1" applyProtection="1">
      <alignment vertical="center" wrapText="1"/>
    </xf>
    <xf numFmtId="0" fontId="13" fillId="4" borderId="11" xfId="0" applyFont="1" applyFill="1" applyBorder="1" applyAlignment="1" applyProtection="1">
      <alignment horizontal="center" vertical="top" wrapText="1"/>
    </xf>
    <xf numFmtId="0" fontId="13" fillId="4" borderId="13" xfId="0" applyFont="1" applyFill="1" applyBorder="1" applyAlignment="1" applyProtection="1">
      <alignment horizontal="center" vertical="top" wrapText="1"/>
    </xf>
    <xf numFmtId="0" fontId="20" fillId="0" borderId="0" xfId="0" applyFont="1" applyAlignment="1">
      <alignment vertical="center"/>
    </xf>
    <xf numFmtId="0" fontId="20" fillId="0" borderId="0" xfId="0" quotePrefix="1" applyFont="1" applyAlignment="1">
      <alignment vertical="center"/>
    </xf>
    <xf numFmtId="0" fontId="21" fillId="0" borderId="0" xfId="0" applyFont="1" applyBorder="1" applyAlignment="1">
      <alignment vertical="center"/>
    </xf>
    <xf numFmtId="0" fontId="21" fillId="0" borderId="9" xfId="0" applyFont="1" applyBorder="1" applyAlignment="1">
      <alignment vertical="center"/>
    </xf>
    <xf numFmtId="0" fontId="21" fillId="6" borderId="9" xfId="0" applyFont="1" applyFill="1" applyBorder="1" applyAlignment="1" applyProtection="1">
      <alignment vertical="justify"/>
      <protection locked="0"/>
    </xf>
    <xf numFmtId="0" fontId="9" fillId="0" borderId="4" xfId="0" applyFont="1" applyBorder="1" applyAlignment="1">
      <alignment vertical="center" wrapText="1"/>
    </xf>
    <xf numFmtId="0" fontId="9" fillId="0" borderId="0" xfId="0" applyFont="1" applyBorder="1" applyAlignment="1">
      <alignment vertical="center" wrapText="1"/>
    </xf>
    <xf numFmtId="0" fontId="9" fillId="0" borderId="5" xfId="0" applyFont="1" applyBorder="1" applyAlignment="1">
      <alignment vertical="center" wrapText="1"/>
    </xf>
    <xf numFmtId="0" fontId="9" fillId="0" borderId="6" xfId="0" applyFont="1" applyBorder="1" applyAlignment="1">
      <alignment vertical="center" wrapText="1"/>
    </xf>
    <xf numFmtId="0" fontId="9" fillId="0" borderId="7" xfId="0" applyFont="1" applyBorder="1" applyAlignment="1">
      <alignment vertical="center" wrapText="1"/>
    </xf>
    <xf numFmtId="0" fontId="9" fillId="0" borderId="8" xfId="0" applyFont="1" applyBorder="1" applyAlignment="1">
      <alignment vertical="center" wrapText="1"/>
    </xf>
    <xf numFmtId="0" fontId="22" fillId="3" borderId="9" xfId="0" applyFont="1" applyFill="1" applyBorder="1" applyAlignment="1" applyProtection="1">
      <alignment horizontal="center" vertical="top" wrapText="1"/>
    </xf>
    <xf numFmtId="0" fontId="22" fillId="0" borderId="4" xfId="0" applyFont="1" applyBorder="1" applyAlignment="1" applyProtection="1">
      <alignment horizontal="left" vertical="center" wrapText="1"/>
    </xf>
    <xf numFmtId="0" fontId="22" fillId="0" borderId="0" xfId="0" applyFont="1" applyBorder="1" applyAlignment="1" applyProtection="1">
      <alignment horizontal="left" vertical="center" wrapText="1"/>
    </xf>
    <xf numFmtId="0" fontId="22" fillId="0" borderId="5" xfId="0" applyFont="1" applyBorder="1" applyAlignment="1" applyProtection="1">
      <alignment horizontal="left" vertical="center" wrapText="1"/>
    </xf>
  </cellXfs>
  <cellStyles count="3">
    <cellStyle name="Normal" xfId="0" builtinId="0"/>
    <cellStyle name="Normal 2 2" xfId="1" xr:uid="{00000000-0005-0000-0000-000001000000}"/>
    <cellStyle name="Normal 2 3" xfId="2" xr:uid="{00000000-0005-0000-0000-000002000000}"/>
  </cellStyles>
  <dxfs count="20">
    <dxf>
      <font>
        <color theme="0" tint="-0.24994659260841701"/>
      </font>
      <fill>
        <patternFill>
          <bgColor theme="0" tint="-0.24994659260841701"/>
        </patternFill>
      </fill>
      <border>
        <left/>
        <right/>
        <top/>
        <bottom/>
        <vertical/>
        <horizontal/>
      </border>
    </dxf>
    <dxf>
      <font>
        <color theme="0" tint="-0.24994659260841701"/>
      </font>
      <fill>
        <patternFill>
          <bgColor theme="0" tint="-0.24994659260841701"/>
        </patternFill>
      </fill>
      <border>
        <left/>
        <right/>
        <top/>
        <bottom/>
        <vertical/>
        <horizontal/>
      </border>
    </dxf>
    <dxf>
      <fill>
        <patternFill>
          <bgColor rgb="FFE2EFDA"/>
        </patternFill>
      </fill>
    </dxf>
    <dxf>
      <fill>
        <patternFill>
          <bgColor rgb="FFE2EFDA"/>
        </patternFill>
      </fill>
    </dxf>
    <dxf>
      <fill>
        <patternFill>
          <bgColor rgb="FFE2EFDA"/>
        </patternFill>
      </fill>
    </dxf>
    <dxf>
      <fill>
        <patternFill>
          <bgColor rgb="FFE2EFDA"/>
        </patternFill>
      </fill>
    </dxf>
    <dxf>
      <fill>
        <patternFill>
          <bgColor rgb="FFE2EFDA"/>
        </patternFill>
      </fill>
    </dxf>
    <dxf>
      <fill>
        <patternFill>
          <bgColor rgb="FFE2EFDA"/>
        </patternFill>
      </fill>
    </dxf>
    <dxf>
      <fill>
        <patternFill>
          <bgColor rgb="FFE2EFDA"/>
        </patternFill>
      </fill>
    </dxf>
    <dxf>
      <fill>
        <patternFill>
          <bgColor rgb="FFE2EFDA"/>
        </patternFill>
      </fill>
    </dxf>
    <dxf>
      <fill>
        <patternFill>
          <bgColor rgb="FFE2EFDA"/>
        </patternFill>
      </fill>
    </dxf>
    <dxf>
      <fill>
        <patternFill>
          <bgColor rgb="FFE2EFDA"/>
        </patternFill>
      </fill>
    </dxf>
    <dxf>
      <fill>
        <patternFill>
          <bgColor rgb="FFE2EFDA"/>
        </patternFill>
      </fill>
    </dxf>
    <dxf>
      <fill>
        <patternFill>
          <bgColor rgb="FFE2EFDA"/>
        </patternFill>
      </fill>
    </dxf>
    <dxf>
      <fill>
        <patternFill>
          <bgColor rgb="FFE2EFDA"/>
        </patternFill>
      </fill>
    </dxf>
    <dxf>
      <fill>
        <patternFill>
          <bgColor rgb="FFE2EFDA"/>
        </patternFill>
      </fill>
    </dxf>
    <dxf>
      <fill>
        <patternFill>
          <bgColor theme="9" tint="0.79998168889431442"/>
        </patternFill>
      </fill>
    </dxf>
    <dxf>
      <fill>
        <patternFill>
          <bgColor theme="9" tint="0.79998168889431442"/>
        </patternFill>
      </fill>
    </dxf>
    <dxf>
      <fill>
        <patternFill>
          <bgColor theme="9" tint="0.79998168889431442"/>
        </patternFill>
      </fill>
    </dxf>
    <dxf>
      <font>
        <color theme="0"/>
      </font>
      <fill>
        <patternFill>
          <bgColor theme="0"/>
        </patternFill>
      </fill>
    </dxf>
  </dxfs>
  <tableStyles count="0" defaultTableStyle="TableStyleMedium2" defaultPivotStyle="PivotStyleLight16"/>
  <colors>
    <mruColors>
      <color rgb="FFFFE699"/>
      <color rgb="FFFF6600"/>
      <color rgb="FFFFA365"/>
      <color rgb="FFFF33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5</xdr:col>
      <xdr:colOff>612321</xdr:colOff>
      <xdr:row>1</xdr:row>
      <xdr:rowOff>40821</xdr:rowOff>
    </xdr:from>
    <xdr:to>
      <xdr:col>6</xdr:col>
      <xdr:colOff>1767205</xdr:colOff>
      <xdr:row>4</xdr:row>
      <xdr:rowOff>125821</xdr:rowOff>
    </xdr:to>
    <xdr:pic>
      <xdr:nvPicPr>
        <xdr:cNvPr id="3" name="Picture 2">
          <a:extLst>
            <a:ext uri="{FF2B5EF4-FFF2-40B4-BE49-F238E27FC236}">
              <a16:creationId xmlns:a16="http://schemas.microsoft.com/office/drawing/2014/main" id="{726CBDE8-1C27-4E47-B0B8-65CB83938FB3}"/>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953500" y="285750"/>
          <a:ext cx="3386455" cy="81978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B2:G72"/>
  <sheetViews>
    <sheetView showGridLines="0" tabSelected="1" zoomScale="71" zoomScaleNormal="71" workbookViewId="0">
      <selection activeCell="E20" sqref="E20"/>
    </sheetView>
  </sheetViews>
  <sheetFormatPr defaultColWidth="8.7109375" defaultRowHeight="19.149999999999999" customHeight="1"/>
  <cols>
    <col min="1" max="1" width="8.7109375" style="2"/>
    <col min="2" max="2" width="4.85546875" style="2" customWidth="1"/>
    <col min="3" max="3" width="41.42578125" style="2" customWidth="1"/>
    <col min="4" max="4" width="28.85546875" style="2" customWidth="1"/>
    <col min="5" max="5" width="25.42578125" style="2" customWidth="1"/>
    <col min="6" max="6" width="29.28515625" style="2" customWidth="1"/>
    <col min="7" max="7" width="50.5703125" style="2" customWidth="1"/>
    <col min="8" max="16384" width="8.7109375" style="2"/>
  </cols>
  <sheetData>
    <row r="2" spans="2:7" ht="19.149999999999999" customHeight="1">
      <c r="B2" s="1" t="s">
        <v>0</v>
      </c>
    </row>
    <row r="3" spans="2:7" ht="19.149999999999999" customHeight="1">
      <c r="B3" s="2" t="s">
        <v>495</v>
      </c>
    </row>
    <row r="4" spans="2:7" ht="19.149999999999999" customHeight="1">
      <c r="B4" s="86" t="s">
        <v>513</v>
      </c>
      <c r="C4" s="3"/>
    </row>
    <row r="5" spans="2:7" ht="19.149999999999999" customHeight="1">
      <c r="B5" s="87" t="s">
        <v>512</v>
      </c>
      <c r="C5" s="4"/>
    </row>
    <row r="7" spans="2:7" ht="19.149999999999999" customHeight="1">
      <c r="B7" s="5" t="s">
        <v>1</v>
      </c>
    </row>
    <row r="8" spans="2:7" ht="19.149999999999999" customHeight="1" thickBot="1"/>
    <row r="9" spans="2:7" ht="17.649999999999999" customHeight="1">
      <c r="B9" s="6" t="s">
        <v>47</v>
      </c>
      <c r="C9" s="14"/>
      <c r="D9" s="15"/>
    </row>
    <row r="10" spans="2:7" ht="5.65" customHeight="1">
      <c r="B10" s="16"/>
      <c r="C10" s="51"/>
      <c r="D10" s="52"/>
    </row>
    <row r="11" spans="2:7" ht="17.649999999999999" customHeight="1">
      <c r="B11" s="59" t="s">
        <v>48</v>
      </c>
      <c r="C11" s="60"/>
      <c r="D11" s="61"/>
    </row>
    <row r="12" spans="2:7" ht="17.649999999999999" customHeight="1">
      <c r="B12" s="62" t="s">
        <v>49</v>
      </c>
      <c r="C12" s="63"/>
      <c r="D12" s="64"/>
    </row>
    <row r="13" spans="2:7" ht="17.649999999999999" customHeight="1" thickBot="1">
      <c r="B13" s="48"/>
      <c r="C13" s="49"/>
      <c r="D13" s="50"/>
    </row>
    <row r="14" spans="2:7" ht="17.649999999999999" customHeight="1">
      <c r="B14" s="47"/>
      <c r="C14" s="47"/>
      <c r="D14" s="47"/>
      <c r="E14" s="47"/>
      <c r="F14" s="47"/>
      <c r="G14" s="47"/>
    </row>
    <row r="15" spans="2:7" ht="11.1" customHeight="1"/>
    <row r="16" spans="2:7" ht="18.75" customHeight="1">
      <c r="B16" s="9" t="s">
        <v>2</v>
      </c>
      <c r="C16" s="10" t="s">
        <v>6</v>
      </c>
      <c r="G16" s="10" t="s">
        <v>34</v>
      </c>
    </row>
    <row r="17" spans="2:7" ht="19.149999999999999" customHeight="1">
      <c r="C17" s="18" t="s">
        <v>3</v>
      </c>
      <c r="D17" s="26"/>
    </row>
    <row r="18" spans="2:7" ht="24" customHeight="1">
      <c r="C18" s="18" t="s">
        <v>4</v>
      </c>
      <c r="D18" s="27"/>
      <c r="G18" s="58" t="s">
        <v>496</v>
      </c>
    </row>
    <row r="19" spans="2:7" ht="19.149999999999999" customHeight="1">
      <c r="C19" s="18" t="s">
        <v>5</v>
      </c>
      <c r="D19" s="28" t="s">
        <v>494</v>
      </c>
      <c r="G19" s="58"/>
    </row>
    <row r="20" spans="2:7" ht="34.9" customHeight="1">
      <c r="G20" s="17"/>
    </row>
    <row r="21" spans="2:7" ht="19.149999999999999" customHeight="1">
      <c r="B21" s="9" t="s">
        <v>7</v>
      </c>
      <c r="C21" s="10" t="s">
        <v>8</v>
      </c>
      <c r="G21" s="17"/>
    </row>
    <row r="22" spans="2:7" ht="19.149999999999999" customHeight="1">
      <c r="C22" s="11" t="s">
        <v>9</v>
      </c>
      <c r="D22" s="27"/>
      <c r="G22" s="17"/>
    </row>
    <row r="23" spans="2:7" ht="19.149999999999999" customHeight="1">
      <c r="G23" s="17"/>
    </row>
    <row r="24" spans="2:7" ht="19.149999999999999" customHeight="1">
      <c r="B24" s="9" t="s">
        <v>11</v>
      </c>
      <c r="C24" s="10" t="s">
        <v>439</v>
      </c>
      <c r="G24" s="17"/>
    </row>
    <row r="25" spans="2:7" ht="19.149999999999999" customHeight="1">
      <c r="C25" s="11" t="s">
        <v>12</v>
      </c>
      <c r="D25" s="27"/>
      <c r="G25" s="17"/>
    </row>
    <row r="26" spans="2:7" ht="19.149999999999999" customHeight="1">
      <c r="C26" s="11" t="s">
        <v>36</v>
      </c>
      <c r="D26" s="27"/>
      <c r="G26" s="17" t="s">
        <v>38</v>
      </c>
    </row>
    <row r="27" spans="2:7" ht="19.149999999999999" customHeight="1">
      <c r="C27" s="11" t="s">
        <v>37</v>
      </c>
      <c r="D27" s="27"/>
      <c r="G27" s="17" t="s">
        <v>35</v>
      </c>
    </row>
    <row r="28" spans="2:7" ht="19.149999999999999" customHeight="1">
      <c r="C28" s="11" t="s">
        <v>29</v>
      </c>
      <c r="D28" s="27"/>
      <c r="G28" s="17"/>
    </row>
    <row r="29" spans="2:7" ht="19.149999999999999" customHeight="1">
      <c r="C29" s="11" t="s">
        <v>30</v>
      </c>
      <c r="D29" s="27"/>
      <c r="E29" s="11" t="s">
        <v>31</v>
      </c>
      <c r="F29" s="27"/>
      <c r="G29" s="17"/>
    </row>
    <row r="30" spans="2:7" ht="19.149999999999999" customHeight="1">
      <c r="C30" s="11" t="s">
        <v>32</v>
      </c>
      <c r="D30" s="27"/>
      <c r="E30" s="11" t="s">
        <v>33</v>
      </c>
      <c r="F30" s="27"/>
      <c r="G30" s="17"/>
    </row>
    <row r="31" spans="2:7" ht="19.149999999999999" customHeight="1">
      <c r="C31" s="88" t="s">
        <v>514</v>
      </c>
      <c r="D31" s="57"/>
      <c r="E31" s="56"/>
      <c r="F31" s="57"/>
      <c r="G31" s="17"/>
    </row>
    <row r="32" spans="2:7" ht="19.149999999999999" customHeight="1">
      <c r="G32" s="17"/>
    </row>
    <row r="33" spans="2:7" ht="19.149999999999999" customHeight="1">
      <c r="B33" s="9" t="s">
        <v>13</v>
      </c>
      <c r="C33" s="10" t="s">
        <v>14</v>
      </c>
      <c r="G33" s="17"/>
    </row>
    <row r="34" spans="2:7" ht="19.149999999999999" customHeight="1">
      <c r="C34" s="11" t="s">
        <v>15</v>
      </c>
      <c r="D34" s="27"/>
      <c r="E34" s="11" t="s">
        <v>19</v>
      </c>
      <c r="F34" s="27"/>
      <c r="G34" s="17" t="s">
        <v>39</v>
      </c>
    </row>
    <row r="35" spans="2:7" ht="19.149999999999999" customHeight="1">
      <c r="C35" s="11" t="s">
        <v>10</v>
      </c>
      <c r="D35" s="53"/>
      <c r="E35" s="11" t="s">
        <v>20</v>
      </c>
      <c r="F35" s="27"/>
      <c r="G35" s="17"/>
    </row>
    <row r="36" spans="2:7" ht="19.149999999999999" customHeight="1">
      <c r="C36" s="11" t="s">
        <v>16</v>
      </c>
      <c r="D36" s="27"/>
      <c r="E36" s="11" t="s">
        <v>19</v>
      </c>
      <c r="F36" s="27"/>
      <c r="G36" s="17"/>
    </row>
    <row r="37" spans="2:7" ht="19.149999999999999" customHeight="1">
      <c r="C37" s="11" t="s">
        <v>17</v>
      </c>
      <c r="D37" s="27"/>
      <c r="E37" s="11" t="s">
        <v>19</v>
      </c>
      <c r="F37" s="27"/>
      <c r="G37" s="17" t="s">
        <v>497</v>
      </c>
    </row>
    <row r="38" spans="2:7" ht="19.149999999999999" customHeight="1">
      <c r="C38" s="11" t="s">
        <v>18</v>
      </c>
      <c r="D38" s="27"/>
      <c r="E38" s="11" t="s">
        <v>19</v>
      </c>
      <c r="F38" s="27"/>
      <c r="G38" s="17" t="s">
        <v>497</v>
      </c>
    </row>
    <row r="39" spans="2:7" ht="19.149999999999999" customHeight="1">
      <c r="G39" s="17"/>
    </row>
    <row r="40" spans="2:7" ht="19.149999999999999" customHeight="1">
      <c r="B40" s="9" t="s">
        <v>21</v>
      </c>
      <c r="C40" s="10" t="s">
        <v>22</v>
      </c>
      <c r="G40" s="17"/>
    </row>
    <row r="41" spans="2:7" ht="19.149999999999999" customHeight="1">
      <c r="G41" s="17"/>
    </row>
    <row r="42" spans="2:7" ht="19.149999999999999" customHeight="1">
      <c r="C42" s="2" t="s">
        <v>500</v>
      </c>
      <c r="D42" s="90" t="s">
        <v>502</v>
      </c>
      <c r="G42" s="17"/>
    </row>
    <row r="43" spans="2:7" ht="19.149999999999999" customHeight="1">
      <c r="G43" s="17"/>
    </row>
    <row r="44" spans="2:7" ht="19.149999999999999" customHeight="1">
      <c r="C44" s="1" t="s">
        <v>23</v>
      </c>
      <c r="D44" s="1" t="str">
        <f>Lists!R5</f>
        <v>Critical</v>
      </c>
      <c r="E44" s="1" t="str">
        <f>Lists!R6</f>
        <v>Major</v>
      </c>
      <c r="F44" s="1" t="str">
        <f>Lists!R7</f>
        <v>Minor</v>
      </c>
      <c r="G44" s="17"/>
    </row>
    <row r="45" spans="2:7" ht="19.149999999999999" customHeight="1">
      <c r="C45" s="11" t="s">
        <v>25</v>
      </c>
      <c r="D45" s="26"/>
      <c r="E45" s="26"/>
      <c r="F45" s="26"/>
      <c r="G45" s="17"/>
    </row>
    <row r="46" spans="2:7" ht="19.149999999999999" customHeight="1">
      <c r="C46" s="11" t="s">
        <v>26</v>
      </c>
      <c r="D46" s="26"/>
      <c r="E46" s="26"/>
      <c r="F46" s="26"/>
      <c r="G46" s="17"/>
    </row>
    <row r="47" spans="2:7" ht="19.149999999999999" customHeight="1">
      <c r="C47" s="89" t="s">
        <v>515</v>
      </c>
      <c r="D47" s="26"/>
      <c r="E47" s="26"/>
      <c r="F47" s="26"/>
      <c r="G47" s="17"/>
    </row>
    <row r="48" spans="2:7" ht="30.6" customHeight="1">
      <c r="C48" s="13" t="s">
        <v>27</v>
      </c>
      <c r="D48" s="26"/>
      <c r="E48" s="26"/>
      <c r="F48" s="26"/>
      <c r="G48" s="17"/>
    </row>
    <row r="49" spans="2:7" ht="30.75" customHeight="1">
      <c r="C49" s="13" t="s">
        <v>28</v>
      </c>
      <c r="D49" s="26"/>
      <c r="E49" s="26"/>
      <c r="F49" s="26"/>
      <c r="G49" s="17"/>
    </row>
    <row r="50" spans="2:7" ht="19.149999999999999" customHeight="1" thickBot="1"/>
    <row r="51" spans="2:7" ht="19.149999999999999" customHeight="1">
      <c r="B51" s="6" t="s">
        <v>516</v>
      </c>
      <c r="C51" s="7"/>
      <c r="D51" s="7"/>
      <c r="E51" s="7"/>
      <c r="F51" s="7"/>
      <c r="G51" s="8"/>
    </row>
    <row r="52" spans="2:7" ht="19.149999999999999" customHeight="1">
      <c r="B52" s="91" t="s">
        <v>519</v>
      </c>
      <c r="C52" s="92"/>
      <c r="D52" s="92"/>
      <c r="E52" s="92"/>
      <c r="F52" s="92"/>
      <c r="G52" s="93"/>
    </row>
    <row r="53" spans="2:7" ht="19.149999999999999" customHeight="1">
      <c r="B53" s="91"/>
      <c r="C53" s="92"/>
      <c r="D53" s="92"/>
      <c r="E53" s="92"/>
      <c r="F53" s="92"/>
      <c r="G53" s="93"/>
    </row>
    <row r="54" spans="2:7" ht="14.25">
      <c r="B54" s="91"/>
      <c r="C54" s="92"/>
      <c r="D54" s="92"/>
      <c r="E54" s="92"/>
      <c r="F54" s="92"/>
      <c r="G54" s="93"/>
    </row>
    <row r="55" spans="2:7" ht="15" thickBot="1">
      <c r="B55" s="94"/>
      <c r="C55" s="95"/>
      <c r="D55" s="95"/>
      <c r="E55" s="95"/>
      <c r="F55" s="95"/>
      <c r="G55" s="96"/>
    </row>
    <row r="56" spans="2:7" ht="19.149999999999999" customHeight="1">
      <c r="B56" s="24"/>
      <c r="C56" s="24"/>
      <c r="D56" s="24"/>
      <c r="E56" s="24"/>
      <c r="F56" s="24"/>
      <c r="G56" s="24"/>
    </row>
    <row r="61" spans="2:7" ht="6" customHeight="1"/>
    <row r="62" spans="2:7" ht="24" customHeight="1"/>
    <row r="66" ht="34.5" customHeight="1"/>
    <row r="67" ht="34.5" customHeight="1"/>
    <row r="68" ht="34.5" customHeight="1"/>
    <row r="71" ht="14.25"/>
    <row r="72" ht="14.25"/>
  </sheetData>
  <sheetProtection selectLockedCells="1"/>
  <mergeCells count="4">
    <mergeCell ref="G18:G19"/>
    <mergeCell ref="B52:G55"/>
    <mergeCell ref="B11:D11"/>
    <mergeCell ref="B12:D12"/>
  </mergeCells>
  <phoneticPr fontId="16" type="noConversion"/>
  <conditionalFormatting sqref="F45:F49">
    <cfRule type="expression" dxfId="19" priority="1">
      <formula>$F$44=""</formula>
    </cfRule>
  </conditionalFormatting>
  <dataValidations count="1">
    <dataValidation type="list" allowBlank="1" showDropDown="1" showInputMessage="1" showErrorMessage="1" sqref="D42" xr:uid="{BD3FBD64-3773-4800-B4FF-B734B8912D57}">
      <formula1>Methods</formula1>
    </dataValidation>
  </dataValidations>
  <pageMargins left="0.7" right="0.7" top="0.75" bottom="0.75"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0000000}">
          <x14:formula1>
            <xm:f>Lists!$B$32:$B$278</xm:f>
          </x14:formula1>
          <xm:sqref>F30:F31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B2:Q77"/>
  <sheetViews>
    <sheetView showGridLines="0" zoomScale="68" zoomScaleNormal="68" workbookViewId="0">
      <pane xSplit="1" ySplit="6" topLeftCell="B19" activePane="bottomRight" state="frozen"/>
      <selection pane="topRight" activeCell="B1" sqref="B1"/>
      <selection pane="bottomLeft" activeCell="A7" sqref="A7"/>
      <selection pane="bottomRight" activeCell="B29" sqref="B29:H32"/>
    </sheetView>
  </sheetViews>
  <sheetFormatPr defaultColWidth="8.7109375" defaultRowHeight="14.25"/>
  <cols>
    <col min="1" max="1" width="8.7109375" style="32"/>
    <col min="2" max="2" width="42.42578125" style="32" customWidth="1"/>
    <col min="3" max="3" width="30.5703125" style="33" customWidth="1"/>
    <col min="4" max="4" width="38.7109375" style="32" customWidth="1"/>
    <col min="5" max="6" width="30.140625" style="32" customWidth="1"/>
    <col min="7" max="7" width="30.140625" style="34" customWidth="1"/>
    <col min="8" max="8" width="29.42578125" style="32" customWidth="1"/>
    <col min="9" max="10" width="26.42578125" style="32" customWidth="1"/>
    <col min="11" max="16384" width="8.7109375" style="32"/>
  </cols>
  <sheetData>
    <row r="2" spans="2:17" ht="23.65" customHeight="1">
      <c r="B2" s="35" t="s">
        <v>440</v>
      </c>
      <c r="L2" s="76" t="s">
        <v>468</v>
      </c>
      <c r="M2" s="76"/>
    </row>
    <row r="5" spans="2:17" ht="61.5" customHeight="1">
      <c r="B5" s="72" t="s">
        <v>511</v>
      </c>
      <c r="C5" s="97" t="s">
        <v>520</v>
      </c>
      <c r="D5" s="72" t="s">
        <v>510</v>
      </c>
      <c r="E5" s="65" t="s">
        <v>509</v>
      </c>
      <c r="F5" s="72" t="s">
        <v>508</v>
      </c>
      <c r="G5" s="72" t="s">
        <v>504</v>
      </c>
      <c r="H5" s="81" t="s">
        <v>506</v>
      </c>
      <c r="I5" s="84" t="s">
        <v>507</v>
      </c>
      <c r="J5" s="72" t="s">
        <v>505</v>
      </c>
      <c r="L5" s="77" t="s">
        <v>470</v>
      </c>
      <c r="M5" s="77"/>
      <c r="N5" s="77"/>
      <c r="O5" s="77"/>
      <c r="P5" s="77"/>
      <c r="Q5" s="77"/>
    </row>
    <row r="6" spans="2:17" ht="21.95" customHeight="1">
      <c r="B6" s="72"/>
      <c r="C6" s="97"/>
      <c r="D6" s="72"/>
      <c r="E6" s="66"/>
      <c r="F6" s="72"/>
      <c r="G6" s="72"/>
      <c r="H6" s="81"/>
      <c r="I6" s="85"/>
      <c r="J6" s="72"/>
      <c r="L6" s="77"/>
      <c r="M6" s="77"/>
      <c r="N6" s="77"/>
      <c r="O6" s="77"/>
      <c r="P6" s="77"/>
      <c r="Q6" s="77"/>
    </row>
    <row r="7" spans="2:17" ht="30.6" customHeight="1">
      <c r="B7" s="29"/>
      <c r="C7" s="29"/>
      <c r="D7" s="29"/>
      <c r="E7" s="29"/>
      <c r="F7" s="29"/>
      <c r="G7" s="29"/>
      <c r="H7" s="20"/>
      <c r="I7" s="20"/>
      <c r="J7" s="55"/>
      <c r="L7" s="36"/>
      <c r="M7" s="36"/>
      <c r="N7" s="36"/>
      <c r="O7" s="36"/>
      <c r="P7" s="36"/>
    </row>
    <row r="8" spans="2:17" ht="30.6" customHeight="1">
      <c r="B8" s="29"/>
      <c r="C8" s="29"/>
      <c r="D8" s="29"/>
      <c r="E8" s="29"/>
      <c r="F8" s="29"/>
      <c r="G8" s="29"/>
      <c r="H8" s="20"/>
      <c r="I8" s="20"/>
      <c r="J8" s="55"/>
      <c r="L8" s="54"/>
      <c r="M8" s="54"/>
      <c r="N8" s="54"/>
      <c r="O8" s="54"/>
      <c r="P8" s="54"/>
    </row>
    <row r="9" spans="2:17" ht="30.6" customHeight="1">
      <c r="B9" s="29"/>
      <c r="C9" s="29"/>
      <c r="D9" s="29"/>
      <c r="E9" s="29"/>
      <c r="F9" s="29"/>
      <c r="G9" s="29"/>
      <c r="H9" s="20"/>
      <c r="I9" s="20"/>
      <c r="J9" s="55"/>
      <c r="L9" s="54"/>
      <c r="M9" s="54"/>
      <c r="N9" s="54"/>
      <c r="O9" s="54"/>
      <c r="P9" s="54"/>
    </row>
    <row r="10" spans="2:17" ht="30.6" customHeight="1">
      <c r="B10" s="29"/>
      <c r="C10" s="29"/>
      <c r="D10" s="29"/>
      <c r="E10" s="21"/>
      <c r="F10" s="29"/>
      <c r="G10" s="29"/>
      <c r="H10" s="22"/>
      <c r="I10" s="22"/>
      <c r="J10" s="55"/>
    </row>
    <row r="11" spans="2:17" ht="30.6" customHeight="1">
      <c r="B11" s="29"/>
      <c r="C11" s="29"/>
      <c r="D11" s="29"/>
      <c r="E11" s="21"/>
      <c r="F11" s="29"/>
      <c r="G11" s="29"/>
      <c r="H11" s="22"/>
      <c r="I11" s="22"/>
      <c r="J11" s="55"/>
    </row>
    <row r="12" spans="2:17" ht="30.6" customHeight="1">
      <c r="B12" s="29"/>
      <c r="C12" s="29"/>
      <c r="D12" s="29"/>
      <c r="E12" s="21"/>
      <c r="F12" s="29"/>
      <c r="G12" s="29"/>
      <c r="H12" s="22"/>
      <c r="I12" s="22"/>
      <c r="J12" s="55"/>
    </row>
    <row r="13" spans="2:17" ht="30.6" customHeight="1">
      <c r="B13" s="29"/>
      <c r="C13" s="29"/>
      <c r="D13" s="29"/>
      <c r="E13" s="21"/>
      <c r="F13" s="29"/>
      <c r="G13" s="29"/>
      <c r="H13" s="22"/>
      <c r="I13" s="22"/>
      <c r="J13" s="55"/>
    </row>
    <row r="14" spans="2:17" ht="30.6" customHeight="1">
      <c r="B14" s="29"/>
      <c r="C14" s="29"/>
      <c r="D14" s="29"/>
      <c r="E14" s="21"/>
      <c r="F14" s="29"/>
      <c r="G14" s="29"/>
      <c r="H14" s="22"/>
      <c r="I14" s="22"/>
      <c r="J14" s="55"/>
    </row>
    <row r="15" spans="2:17" ht="30.6" customHeight="1">
      <c r="B15" s="29"/>
      <c r="C15" s="29"/>
      <c r="D15" s="29"/>
      <c r="E15" s="21"/>
      <c r="F15" s="29"/>
      <c r="G15" s="29"/>
      <c r="H15" s="22"/>
      <c r="I15" s="22"/>
      <c r="J15" s="55"/>
    </row>
    <row r="16" spans="2:17" ht="30.6" customHeight="1">
      <c r="B16" s="29"/>
      <c r="C16" s="29"/>
      <c r="D16" s="29"/>
      <c r="E16" s="21"/>
      <c r="F16" s="29"/>
      <c r="G16" s="29"/>
      <c r="H16" s="22"/>
      <c r="I16" s="22"/>
      <c r="J16" s="55"/>
    </row>
    <row r="17" spans="2:10" ht="30.6" customHeight="1">
      <c r="B17" s="29"/>
      <c r="C17" s="29"/>
      <c r="D17" s="29"/>
      <c r="E17" s="21"/>
      <c r="F17" s="29"/>
      <c r="G17" s="29"/>
      <c r="H17" s="22"/>
      <c r="I17" s="22"/>
      <c r="J17" s="55"/>
    </row>
    <row r="18" spans="2:10" ht="30.6" customHeight="1">
      <c r="B18" s="29"/>
      <c r="C18" s="29"/>
      <c r="D18" s="29"/>
      <c r="E18" s="21"/>
      <c r="F18" s="29"/>
      <c r="G18" s="29"/>
      <c r="H18" s="22"/>
      <c r="I18" s="22"/>
      <c r="J18" s="55"/>
    </row>
    <row r="19" spans="2:10" ht="30.6" customHeight="1">
      <c r="B19" s="29"/>
      <c r="C19" s="29"/>
      <c r="D19" s="29"/>
      <c r="E19" s="21"/>
      <c r="F19" s="29"/>
      <c r="G19" s="29"/>
      <c r="H19" s="22"/>
      <c r="I19" s="22"/>
      <c r="J19" s="55"/>
    </row>
    <row r="20" spans="2:10" ht="30.6" customHeight="1">
      <c r="B20" s="29"/>
      <c r="C20" s="29"/>
      <c r="D20" s="29"/>
      <c r="E20" s="21"/>
      <c r="F20" s="29"/>
      <c r="G20" s="29"/>
      <c r="H20" s="22"/>
      <c r="I20" s="22"/>
      <c r="J20" s="55"/>
    </row>
    <row r="21" spans="2:10" ht="30.6" customHeight="1">
      <c r="B21" s="29"/>
      <c r="C21" s="29"/>
      <c r="D21" s="29"/>
      <c r="E21" s="21"/>
      <c r="F21" s="29"/>
      <c r="G21" s="29"/>
      <c r="H21" s="22"/>
      <c r="I21" s="22"/>
      <c r="J21" s="55"/>
    </row>
    <row r="22" spans="2:10" ht="30.6" customHeight="1">
      <c r="B22" s="29"/>
      <c r="C22" s="29"/>
      <c r="D22" s="29"/>
      <c r="E22" s="21"/>
      <c r="F22" s="29"/>
      <c r="G22" s="29"/>
      <c r="H22" s="22"/>
      <c r="I22" s="22"/>
      <c r="J22" s="55"/>
    </row>
    <row r="23" spans="2:10" ht="30.6" customHeight="1">
      <c r="B23" s="29"/>
      <c r="C23" s="29"/>
      <c r="D23" s="29"/>
      <c r="E23" s="21"/>
      <c r="F23" s="29"/>
      <c r="G23" s="29"/>
      <c r="H23" s="22"/>
      <c r="I23" s="22"/>
      <c r="J23" s="55"/>
    </row>
    <row r="24" spans="2:10" ht="30.6" customHeight="1">
      <c r="B24" s="29"/>
      <c r="C24" s="29"/>
      <c r="D24" s="29"/>
      <c r="E24" s="21"/>
      <c r="F24" s="29"/>
      <c r="G24" s="29"/>
      <c r="H24" s="22"/>
      <c r="I24" s="22"/>
      <c r="J24" s="55"/>
    </row>
    <row r="25" spans="2:10" ht="30.6" customHeight="1">
      <c r="B25" s="29"/>
      <c r="C25" s="29"/>
      <c r="D25" s="29"/>
      <c r="E25" s="21"/>
      <c r="F25" s="29"/>
      <c r="G25" s="29"/>
      <c r="H25" s="22"/>
      <c r="I25" s="22"/>
      <c r="J25" s="55"/>
    </row>
    <row r="26" spans="2:10" ht="30.6" customHeight="1">
      <c r="B26" s="29"/>
      <c r="C26" s="29"/>
      <c r="D26" s="29"/>
      <c r="E26" s="21"/>
      <c r="F26" s="29"/>
      <c r="G26" s="29"/>
      <c r="H26" s="22"/>
      <c r="I26" s="22"/>
      <c r="J26" s="55"/>
    </row>
    <row r="27" spans="2:10" ht="15" thickBot="1"/>
    <row r="28" spans="2:10" ht="21.6" customHeight="1">
      <c r="B28" s="78" t="s">
        <v>441</v>
      </c>
      <c r="C28" s="79"/>
      <c r="D28" s="79"/>
      <c r="E28" s="79"/>
      <c r="F28" s="79"/>
      <c r="G28" s="79"/>
      <c r="H28" s="80"/>
    </row>
    <row r="29" spans="2:10" ht="22.15" customHeight="1">
      <c r="B29" s="98" t="s">
        <v>521</v>
      </c>
      <c r="C29" s="99"/>
      <c r="D29" s="99"/>
      <c r="E29" s="99"/>
      <c r="F29" s="99"/>
      <c r="G29" s="99"/>
      <c r="H29" s="100"/>
    </row>
    <row r="30" spans="2:10" ht="22.15" customHeight="1">
      <c r="B30" s="98"/>
      <c r="C30" s="99"/>
      <c r="D30" s="99"/>
      <c r="E30" s="99"/>
      <c r="F30" s="99"/>
      <c r="G30" s="99"/>
      <c r="H30" s="100"/>
    </row>
    <row r="31" spans="2:10" ht="22.15" customHeight="1">
      <c r="B31" s="98"/>
      <c r="C31" s="99"/>
      <c r="D31" s="99"/>
      <c r="E31" s="99"/>
      <c r="F31" s="99"/>
      <c r="G31" s="99"/>
      <c r="H31" s="100"/>
    </row>
    <row r="32" spans="2:10" ht="24" customHeight="1">
      <c r="B32" s="98"/>
      <c r="C32" s="99"/>
      <c r="D32" s="99"/>
      <c r="E32" s="99"/>
      <c r="F32" s="99"/>
      <c r="G32" s="99"/>
      <c r="H32" s="100"/>
    </row>
    <row r="33" spans="2:9" ht="14.65" customHeight="1" thickBot="1">
      <c r="B33" s="37"/>
      <c r="C33" s="38"/>
      <c r="D33" s="38"/>
      <c r="E33" s="38"/>
      <c r="F33" s="38"/>
      <c r="G33" s="38"/>
      <c r="H33" s="39"/>
    </row>
    <row r="36" spans="2:9" ht="28.15" customHeight="1">
      <c r="B36" s="40" t="s">
        <v>442</v>
      </c>
      <c r="G36" s="76" t="s">
        <v>468</v>
      </c>
      <c r="H36" s="76"/>
    </row>
    <row r="37" spans="2:9" ht="56.65" customHeight="1">
      <c r="B37" s="41" t="s">
        <v>475</v>
      </c>
      <c r="G37" s="83" t="s">
        <v>518</v>
      </c>
      <c r="H37" s="83"/>
    </row>
    <row r="38" spans="2:9" ht="30" customHeight="1">
      <c r="B38" s="41" t="s">
        <v>476</v>
      </c>
      <c r="C38" s="46"/>
      <c r="G38" s="36"/>
      <c r="H38" s="36"/>
    </row>
    <row r="39" spans="2:9" ht="30" customHeight="1">
      <c r="B39" s="32" t="s">
        <v>462</v>
      </c>
      <c r="C39" s="69" t="s">
        <v>472</v>
      </c>
      <c r="D39" s="32" t="s">
        <v>443</v>
      </c>
      <c r="E39" s="23"/>
      <c r="G39" s="82" t="s">
        <v>474</v>
      </c>
      <c r="H39" s="82"/>
      <c r="I39" s="45"/>
    </row>
    <row r="40" spans="2:9" ht="30" customHeight="1">
      <c r="C40" s="70"/>
      <c r="D40" s="32" t="s">
        <v>444</v>
      </c>
      <c r="E40" s="23"/>
      <c r="G40" s="82"/>
      <c r="H40" s="82"/>
      <c r="I40" s="45"/>
    </row>
    <row r="41" spans="2:9" ht="30" customHeight="1">
      <c r="C41" s="71"/>
      <c r="D41" s="32" t="s">
        <v>445</v>
      </c>
      <c r="E41" s="23"/>
      <c r="G41" s="82"/>
      <c r="H41" s="82"/>
      <c r="I41" s="45"/>
    </row>
    <row r="42" spans="2:9" ht="30" customHeight="1">
      <c r="B42" s="32" t="s">
        <v>463</v>
      </c>
      <c r="C42" s="73" t="s">
        <v>472</v>
      </c>
      <c r="D42" s="32" t="s">
        <v>443</v>
      </c>
      <c r="E42" s="21"/>
      <c r="G42" s="82"/>
      <c r="H42" s="82"/>
      <c r="I42" s="45"/>
    </row>
    <row r="43" spans="2:9" ht="30" customHeight="1">
      <c r="C43" s="74"/>
      <c r="D43" s="32" t="s">
        <v>444</v>
      </c>
      <c r="E43" s="21"/>
      <c r="G43" s="82"/>
      <c r="H43" s="82"/>
      <c r="I43" s="45"/>
    </row>
    <row r="44" spans="2:9" ht="45.6" customHeight="1">
      <c r="C44" s="75"/>
      <c r="D44" s="32" t="s">
        <v>445</v>
      </c>
      <c r="E44" s="21"/>
      <c r="G44" s="82"/>
      <c r="H44" s="82"/>
      <c r="I44" s="45"/>
    </row>
    <row r="45" spans="2:9" ht="33" customHeight="1">
      <c r="B45" s="41" t="s">
        <v>459</v>
      </c>
    </row>
    <row r="46" spans="2:9" ht="30" customHeight="1">
      <c r="B46" s="32" t="s">
        <v>473</v>
      </c>
      <c r="C46" s="32"/>
      <c r="E46" s="23"/>
      <c r="F46" s="42"/>
      <c r="G46" s="42"/>
    </row>
    <row r="47" spans="2:9" ht="30" customHeight="1">
      <c r="C47" s="32"/>
      <c r="E47" s="31"/>
      <c r="F47" s="31"/>
      <c r="G47" s="31"/>
    </row>
    <row r="48" spans="2:9" ht="30" customHeight="1">
      <c r="B48" s="41" t="s">
        <v>498</v>
      </c>
      <c r="F48" s="31"/>
      <c r="G48" s="82" t="s">
        <v>499</v>
      </c>
      <c r="H48" s="82"/>
    </row>
    <row r="49" spans="2:8" ht="30" customHeight="1">
      <c r="B49" s="32" t="s">
        <v>462</v>
      </c>
      <c r="C49" s="69" t="s">
        <v>472</v>
      </c>
      <c r="D49" s="32" t="s">
        <v>443</v>
      </c>
      <c r="E49" s="23"/>
      <c r="F49" s="31"/>
      <c r="G49" s="82"/>
      <c r="H49" s="82"/>
    </row>
    <row r="50" spans="2:8" ht="30" customHeight="1">
      <c r="C50" s="70"/>
      <c r="D50" s="32" t="s">
        <v>444</v>
      </c>
      <c r="E50" s="23"/>
      <c r="F50" s="31"/>
      <c r="G50" s="82"/>
      <c r="H50" s="82"/>
    </row>
    <row r="51" spans="2:8" ht="30" customHeight="1">
      <c r="C51" s="71"/>
      <c r="D51" s="32" t="s">
        <v>445</v>
      </c>
      <c r="E51" s="23"/>
      <c r="F51" s="31"/>
      <c r="G51" s="82"/>
      <c r="H51" s="82"/>
    </row>
    <row r="52" spans="2:8" ht="30" customHeight="1">
      <c r="B52" s="32" t="s">
        <v>478</v>
      </c>
      <c r="C52" s="73" t="s">
        <v>472</v>
      </c>
      <c r="D52" s="32" t="s">
        <v>443</v>
      </c>
      <c r="E52" s="21"/>
      <c r="F52" s="31"/>
      <c r="G52" s="82"/>
      <c r="H52" s="82"/>
    </row>
    <row r="53" spans="2:8" ht="30" customHeight="1">
      <c r="C53" s="74"/>
      <c r="D53" s="32" t="s">
        <v>444</v>
      </c>
      <c r="E53" s="21"/>
      <c r="F53" s="31"/>
      <c r="G53" s="82"/>
      <c r="H53" s="82"/>
    </row>
    <row r="54" spans="2:8" ht="30" customHeight="1">
      <c r="C54" s="75"/>
      <c r="D54" s="32" t="s">
        <v>445</v>
      </c>
      <c r="E54" s="21"/>
      <c r="F54" s="31"/>
      <c r="G54" s="31"/>
    </row>
    <row r="55" spans="2:8" ht="30" customHeight="1">
      <c r="B55" s="41" t="s">
        <v>459</v>
      </c>
      <c r="F55" s="31"/>
      <c r="G55" s="31"/>
    </row>
    <row r="56" spans="2:8" ht="30" customHeight="1">
      <c r="B56" s="32" t="s">
        <v>446</v>
      </c>
      <c r="C56" s="32"/>
      <c r="E56" s="23"/>
      <c r="F56" s="31"/>
      <c r="G56" s="31"/>
    </row>
    <row r="57" spans="2:8" ht="30" customHeight="1">
      <c r="C57" s="32"/>
      <c r="E57" s="31"/>
      <c r="F57" s="31"/>
      <c r="G57" s="31"/>
    </row>
    <row r="58" spans="2:8" ht="30" customHeight="1">
      <c r="B58" s="41" t="s">
        <v>467</v>
      </c>
      <c r="F58" s="31"/>
      <c r="G58" s="82" t="s">
        <v>517</v>
      </c>
      <c r="H58" s="82"/>
    </row>
    <row r="59" spans="2:8" ht="30" customHeight="1">
      <c r="B59" s="32" t="s">
        <v>462</v>
      </c>
      <c r="C59" s="69" t="s">
        <v>472</v>
      </c>
      <c r="D59" s="32" t="s">
        <v>443</v>
      </c>
      <c r="E59" s="23"/>
      <c r="F59" s="31"/>
      <c r="G59" s="82"/>
      <c r="H59" s="82"/>
    </row>
    <row r="60" spans="2:8" ht="30" customHeight="1">
      <c r="C60" s="70"/>
      <c r="D60" s="32" t="s">
        <v>444</v>
      </c>
      <c r="E60" s="23"/>
      <c r="F60" s="31"/>
      <c r="G60" s="82"/>
      <c r="H60" s="82"/>
    </row>
    <row r="61" spans="2:8" ht="30" customHeight="1">
      <c r="C61" s="71"/>
      <c r="D61" s="32" t="s">
        <v>445</v>
      </c>
      <c r="E61" s="23"/>
      <c r="F61" s="31"/>
      <c r="G61" s="82"/>
      <c r="H61" s="82"/>
    </row>
    <row r="62" spans="2:8" ht="30" customHeight="1">
      <c r="B62" s="32" t="s">
        <v>477</v>
      </c>
      <c r="C62" s="73" t="s">
        <v>472</v>
      </c>
      <c r="D62" s="32" t="s">
        <v>443</v>
      </c>
      <c r="E62" s="21"/>
      <c r="F62" s="31"/>
      <c r="G62" s="82"/>
      <c r="H62" s="82"/>
    </row>
    <row r="63" spans="2:8" ht="30" customHeight="1">
      <c r="C63" s="74"/>
      <c r="D63" s="32" t="s">
        <v>444</v>
      </c>
      <c r="E63" s="21"/>
      <c r="F63" s="31"/>
      <c r="G63" s="82"/>
      <c r="H63" s="82"/>
    </row>
    <row r="64" spans="2:8" ht="30" customHeight="1">
      <c r="C64" s="75"/>
      <c r="D64" s="32" t="s">
        <v>445</v>
      </c>
      <c r="E64" s="21"/>
      <c r="F64" s="31"/>
      <c r="G64" s="31"/>
    </row>
    <row r="65" spans="2:8" ht="30" customHeight="1">
      <c r="B65" s="41" t="s">
        <v>459</v>
      </c>
      <c r="F65" s="31"/>
      <c r="G65" s="31"/>
    </row>
    <row r="66" spans="2:8" ht="30" customHeight="1">
      <c r="B66" s="32" t="s">
        <v>446</v>
      </c>
      <c r="C66" s="32"/>
      <c r="E66" s="23"/>
      <c r="F66" s="31"/>
      <c r="G66" s="31"/>
    </row>
    <row r="67" spans="2:8" ht="30" customHeight="1">
      <c r="C67" s="32"/>
      <c r="E67" s="31"/>
      <c r="F67" s="31"/>
      <c r="G67" s="31"/>
    </row>
    <row r="68" spans="2:8">
      <c r="C68" s="31"/>
      <c r="D68" s="43"/>
      <c r="E68" s="31"/>
      <c r="H68" s="34"/>
    </row>
    <row r="69" spans="2:8" ht="22.15" customHeight="1">
      <c r="B69" s="41" t="s">
        <v>447</v>
      </c>
    </row>
    <row r="70" spans="2:8" ht="30" customHeight="1">
      <c r="B70" s="32" t="s">
        <v>460</v>
      </c>
      <c r="E70" s="23"/>
      <c r="G70" s="34" t="s">
        <v>471</v>
      </c>
    </row>
    <row r="71" spans="2:8" ht="30" customHeight="1">
      <c r="B71" s="67" t="s">
        <v>461</v>
      </c>
      <c r="C71" s="67"/>
      <c r="D71" s="68"/>
      <c r="E71" s="23"/>
    </row>
    <row r="72" spans="2:8" ht="30" customHeight="1">
      <c r="B72" s="33"/>
      <c r="D72" s="44"/>
      <c r="E72" s="42"/>
    </row>
    <row r="73" spans="2:8">
      <c r="B73" s="33"/>
      <c r="D73" s="44"/>
      <c r="E73" s="42"/>
    </row>
    <row r="74" spans="2:8" ht="30" customHeight="1">
      <c r="B74" s="32" t="s">
        <v>464</v>
      </c>
      <c r="C74" s="69" t="s">
        <v>472</v>
      </c>
      <c r="D74" s="32" t="s">
        <v>443</v>
      </c>
      <c r="E74" s="23"/>
    </row>
    <row r="75" spans="2:8" ht="30" customHeight="1">
      <c r="C75" s="70"/>
      <c r="D75" s="32" t="s">
        <v>444</v>
      </c>
      <c r="E75" s="23"/>
    </row>
    <row r="76" spans="2:8" ht="30" customHeight="1">
      <c r="C76" s="71"/>
      <c r="D76" s="32" t="s">
        <v>445</v>
      </c>
      <c r="E76" s="23"/>
    </row>
    <row r="77" spans="2:8" ht="30" customHeight="1">
      <c r="B77" s="32" t="s">
        <v>448</v>
      </c>
      <c r="C77" s="23"/>
    </row>
  </sheetData>
  <sheetProtection insertHyperlinks="0"/>
  <mergeCells count="26">
    <mergeCell ref="L2:M2"/>
    <mergeCell ref="L5:Q6"/>
    <mergeCell ref="C59:C61"/>
    <mergeCell ref="C62:C64"/>
    <mergeCell ref="B29:H32"/>
    <mergeCell ref="B28:H28"/>
    <mergeCell ref="G36:H36"/>
    <mergeCell ref="F5:F6"/>
    <mergeCell ref="H5:H6"/>
    <mergeCell ref="J5:J6"/>
    <mergeCell ref="G5:G6"/>
    <mergeCell ref="G39:H44"/>
    <mergeCell ref="G48:H53"/>
    <mergeCell ref="G58:H63"/>
    <mergeCell ref="G37:H37"/>
    <mergeCell ref="I5:I6"/>
    <mergeCell ref="E5:E6"/>
    <mergeCell ref="B71:D71"/>
    <mergeCell ref="C74:C76"/>
    <mergeCell ref="C5:C6"/>
    <mergeCell ref="D5:D6"/>
    <mergeCell ref="B5:B6"/>
    <mergeCell ref="C39:C41"/>
    <mergeCell ref="C42:C44"/>
    <mergeCell ref="C49:C51"/>
    <mergeCell ref="C52:C54"/>
  </mergeCells>
  <phoneticPr fontId="16" type="noConversion"/>
  <conditionalFormatting sqref="E68 E47:G47 F46:G46">
    <cfRule type="notContainsBlanks" dxfId="18" priority="101">
      <formula>LEN(TRIM(E46))&gt;0</formula>
    </cfRule>
  </conditionalFormatting>
  <conditionalFormatting sqref="E57:G57 F54:G56 E67:G67 F64:G66 F48:F53 F58:F63">
    <cfRule type="notContainsBlanks" dxfId="17" priority="83">
      <formula>LEN(TRIM(E48))&gt;0</formula>
    </cfRule>
  </conditionalFormatting>
  <conditionalFormatting sqref="E72:E73">
    <cfRule type="notContainsBlanks" dxfId="16" priority="79">
      <formula>LEN(TRIM(E72))&gt;0</formula>
    </cfRule>
  </conditionalFormatting>
  <conditionalFormatting sqref="J7:J9">
    <cfRule type="notContainsBlanks" dxfId="15" priority="14">
      <formula>LEN(TRIM(J7))&gt;0</formula>
    </cfRule>
  </conditionalFormatting>
  <conditionalFormatting sqref="J10">
    <cfRule type="notContainsBlanks" dxfId="14" priority="13">
      <formula>LEN(TRIM(J10))&gt;0</formula>
    </cfRule>
  </conditionalFormatting>
  <conditionalFormatting sqref="J11">
    <cfRule type="notContainsBlanks" dxfId="13" priority="12">
      <formula>LEN(TRIM(J11))&gt;0</formula>
    </cfRule>
  </conditionalFormatting>
  <conditionalFormatting sqref="J12">
    <cfRule type="notContainsBlanks" dxfId="12" priority="11">
      <formula>LEN(TRIM(J12))&gt;0</formula>
    </cfRule>
  </conditionalFormatting>
  <conditionalFormatting sqref="J13">
    <cfRule type="notContainsBlanks" dxfId="11" priority="10">
      <formula>LEN(TRIM(J13))&gt;0</formula>
    </cfRule>
  </conditionalFormatting>
  <conditionalFormatting sqref="J14">
    <cfRule type="notContainsBlanks" dxfId="10" priority="9">
      <formula>LEN(TRIM(J14))&gt;0</formula>
    </cfRule>
  </conditionalFormatting>
  <conditionalFormatting sqref="J15">
    <cfRule type="notContainsBlanks" dxfId="9" priority="8">
      <formula>LEN(TRIM(J15))&gt;0</formula>
    </cfRule>
  </conditionalFormatting>
  <conditionalFormatting sqref="J16">
    <cfRule type="notContainsBlanks" dxfId="8" priority="7">
      <formula>LEN(TRIM(J16))&gt;0</formula>
    </cfRule>
  </conditionalFormatting>
  <conditionalFormatting sqref="J17">
    <cfRule type="notContainsBlanks" dxfId="7" priority="6">
      <formula>LEN(TRIM(J17))&gt;0</formula>
    </cfRule>
  </conditionalFormatting>
  <conditionalFormatting sqref="J18">
    <cfRule type="notContainsBlanks" dxfId="6" priority="5">
      <formula>LEN(TRIM(J18))&gt;0</formula>
    </cfRule>
  </conditionalFormatting>
  <conditionalFormatting sqref="J19">
    <cfRule type="notContainsBlanks" dxfId="5" priority="4">
      <formula>LEN(TRIM(J19))&gt;0</formula>
    </cfRule>
  </conditionalFormatting>
  <conditionalFormatting sqref="J20:J24">
    <cfRule type="notContainsBlanks" dxfId="4" priority="3">
      <formula>LEN(TRIM(J20))&gt;0</formula>
    </cfRule>
  </conditionalFormatting>
  <conditionalFormatting sqref="J25">
    <cfRule type="notContainsBlanks" dxfId="3" priority="2">
      <formula>LEN(TRIM(J25))&gt;0</formula>
    </cfRule>
  </conditionalFormatting>
  <conditionalFormatting sqref="J26">
    <cfRule type="notContainsBlanks" dxfId="2" priority="1">
      <formula>LEN(TRIM(J26))&gt;0</formula>
    </cfRule>
  </conditionalFormatting>
  <pageMargins left="0.7" right="0.7" top="0.75" bottom="0.75" header="0.3" footer="0.3"/>
  <pageSetup paperSize="9" orientation="portrait" r:id="rId1"/>
  <extLst>
    <ext xmlns:x14="http://schemas.microsoft.com/office/spreadsheetml/2009/9/main" uri="{78C0D931-6437-407d-A8EE-F0AAD7539E65}">
      <x14:conditionalFormattings>
        <x14:conditionalFormatting xmlns:xm="http://schemas.microsoft.com/office/excel/2006/main">
          <x14:cfRule type="expression" priority="103" id="{36084BBD-6250-4456-B8B3-A6EF0793A8EE}">
            <xm:f>'Overview &amp; Guidance'!#REF!="No"</xm:f>
            <x14:dxf>
              <font>
                <color theme="0" tint="-0.24994659260841701"/>
              </font>
              <fill>
                <patternFill>
                  <bgColor theme="0" tint="-0.24994659260841701"/>
                </patternFill>
              </fill>
              <border>
                <left/>
                <right/>
                <top/>
                <bottom/>
                <vertical/>
                <horizontal/>
              </border>
            </x14:dxf>
          </x14:cfRule>
          <xm:sqref>B36</xm:sqref>
        </x14:conditionalFormatting>
        <x14:conditionalFormatting xmlns:xm="http://schemas.microsoft.com/office/excel/2006/main">
          <x14:cfRule type="expression" priority="104" id="{27269602-F85C-45F3-883A-6A2C3EDCEF58}">
            <xm:f>'Overview &amp; Guidance'!#REF!="No"</xm:f>
            <x14:dxf>
              <font>
                <color theme="0" tint="-0.24994659260841701"/>
              </font>
              <fill>
                <patternFill>
                  <bgColor theme="0" tint="-0.24994659260841701"/>
                </patternFill>
              </fill>
              <border>
                <left/>
                <right/>
                <top/>
                <bottom/>
                <vertical/>
                <horizontal/>
              </border>
            </x14:dxf>
          </x14:cfRule>
          <xm:sqref>E68 E47:G47 F54:G56 E67:G67 F64:G66 F48:F53 F58:F63 F46:G46 E57:G57 E72:E73</xm:sqref>
        </x14:conditionalFormatting>
      </x14:conditionalFormattings>
    </ext>
    <ext xmlns:x14="http://schemas.microsoft.com/office/spreadsheetml/2009/9/main" uri="{CCE6A557-97BC-4b89-ADB6-D9C93CAAB3DF}">
      <x14:dataValidations xmlns:xm="http://schemas.microsoft.com/office/excel/2006/main" count="6">
        <x14:dataValidation type="list" allowBlank="1" showInputMessage="1" showErrorMessage="1" xr:uid="{00000000-0002-0000-0100-000000000000}">
          <x14:formula1>
            <xm:f>Lists!$B$2:$B$3</xm:f>
          </x14:formula1>
          <xm:sqref>E70</xm:sqref>
        </x14:dataValidation>
        <x14:dataValidation type="list" allowBlank="1" showInputMessage="1" showErrorMessage="1" xr:uid="{00000000-0002-0000-0100-000001000000}">
          <x14:formula1>
            <xm:f>Lists!$S$5:$S$7</xm:f>
          </x14:formula1>
          <xm:sqref>C7:C26</xm:sqref>
        </x14:dataValidation>
        <x14:dataValidation type="list" allowBlank="1" showInputMessage="1" showErrorMessage="1" xr:uid="{00000000-0002-0000-0100-000002000000}">
          <x14:formula1>
            <xm:f>Lists!$O$2:$O$7</xm:f>
          </x14:formula1>
          <xm:sqref>F7:F26</xm:sqref>
        </x14:dataValidation>
        <x14:dataValidation type="list" allowBlank="1" showInputMessage="1" showErrorMessage="1" xr:uid="{00000000-0002-0000-0100-000003000000}">
          <x14:formula1>
            <xm:f>Lists!$O$9:$O$10</xm:f>
          </x14:formula1>
          <xm:sqref>G7:G26</xm:sqref>
        </x14:dataValidation>
        <x14:dataValidation type="list" allowBlank="1" showInputMessage="1" showErrorMessage="1" xr:uid="{00000000-0002-0000-0100-000004000000}">
          <x14:formula1>
            <xm:f>Lists!$O$12:$O$13</xm:f>
          </x14:formula1>
          <xm:sqref>J7:J26</xm:sqref>
        </x14:dataValidation>
        <x14:dataValidation type="list" allowBlank="1" showInputMessage="1" showErrorMessage="1" xr:uid="{00000000-0002-0000-0100-000005000000}">
          <x14:formula1>
            <xm:f>'Finding Descriptions'!$A$2:$A$128</xm:f>
          </x14:formula1>
          <xm:sqref>B7:B26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2:C128"/>
  <sheetViews>
    <sheetView workbookViewId="0">
      <selection activeCell="A53" sqref="A53:XFD56"/>
    </sheetView>
  </sheetViews>
  <sheetFormatPr defaultRowHeight="15"/>
  <sheetData>
    <row r="2" spans="1:3">
      <c r="A2">
        <v>1</v>
      </c>
      <c r="B2" s="25" t="s">
        <v>2</v>
      </c>
      <c r="C2" t="e">
        <f>VLOOKUP(B2,#REF!,8,FALSE)</f>
        <v>#REF!</v>
      </c>
    </row>
    <row r="3" spans="1:3">
      <c r="A3">
        <v>2</v>
      </c>
      <c r="B3" s="25" t="s">
        <v>7</v>
      </c>
      <c r="C3" t="e">
        <f>VLOOKUP(B3,#REF!,8,FALSE)</f>
        <v>#REF!</v>
      </c>
    </row>
    <row r="4" spans="1:3">
      <c r="A4">
        <v>3</v>
      </c>
      <c r="B4" s="25" t="s">
        <v>479</v>
      </c>
      <c r="C4" t="e">
        <f>VLOOKUP(B4,#REF!,8,FALSE)</f>
        <v>#REF!</v>
      </c>
    </row>
    <row r="5" spans="1:3">
      <c r="A5">
        <v>4</v>
      </c>
      <c r="B5" s="25" t="s">
        <v>40</v>
      </c>
      <c r="C5" t="e">
        <f>VLOOKUP(B5,#REF!,8,FALSE)</f>
        <v>#REF!</v>
      </c>
    </row>
    <row r="6" spans="1:3">
      <c r="A6">
        <v>5</v>
      </c>
      <c r="B6" s="25" t="s">
        <v>21</v>
      </c>
      <c r="C6" t="e">
        <f>VLOOKUP(B6,#REF!,8,FALSE)</f>
        <v>#REF!</v>
      </c>
    </row>
    <row r="7" spans="1:3">
      <c r="A7">
        <v>6</v>
      </c>
      <c r="B7" s="25" t="s">
        <v>480</v>
      </c>
      <c r="C7" t="e">
        <f>VLOOKUP(B7,#REF!,8,FALSE)</f>
        <v>#REF!</v>
      </c>
    </row>
    <row r="8" spans="1:3">
      <c r="A8">
        <v>7</v>
      </c>
      <c r="B8" s="25" t="s">
        <v>41</v>
      </c>
      <c r="C8" t="e">
        <f>VLOOKUP(B8,#REF!,8,FALSE)</f>
        <v>#REF!</v>
      </c>
    </row>
    <row r="9" spans="1:3">
      <c r="A9">
        <v>8</v>
      </c>
      <c r="B9" s="25" t="s">
        <v>481</v>
      </c>
      <c r="C9" t="e">
        <f>VLOOKUP(B9,#REF!,8,FALSE)</f>
        <v>#REF!</v>
      </c>
    </row>
    <row r="10" spans="1:3">
      <c r="A10">
        <v>9</v>
      </c>
      <c r="B10" s="25" t="s">
        <v>42</v>
      </c>
      <c r="C10" t="e">
        <f>VLOOKUP(B10,#REF!,8,FALSE)</f>
        <v>#REF!</v>
      </c>
    </row>
    <row r="11" spans="1:3">
      <c r="A11">
        <v>10</v>
      </c>
      <c r="B11" s="25" t="s">
        <v>43</v>
      </c>
      <c r="C11" t="e">
        <f>VLOOKUP(B11,#REF!,8,FALSE)</f>
        <v>#REF!</v>
      </c>
    </row>
    <row r="12" spans="1:3">
      <c r="A12">
        <v>11</v>
      </c>
      <c r="B12" s="25" t="s">
        <v>44</v>
      </c>
      <c r="C12" t="e">
        <f>VLOOKUP(B12,#REF!,8,FALSE)</f>
        <v>#REF!</v>
      </c>
    </row>
    <row r="13" spans="1:3">
      <c r="A13">
        <v>12</v>
      </c>
      <c r="B13" s="25" t="s">
        <v>45</v>
      </c>
      <c r="C13" t="e">
        <f>VLOOKUP(B13,#REF!,8,FALSE)</f>
        <v>#REF!</v>
      </c>
    </row>
    <row r="14" spans="1:3">
      <c r="A14">
        <v>13</v>
      </c>
      <c r="B14" s="25" t="s">
        <v>46</v>
      </c>
      <c r="C14" t="e">
        <f>VLOOKUP(B14,#REF!,8,FALSE)</f>
        <v>#REF!</v>
      </c>
    </row>
    <row r="15" spans="1:3">
      <c r="A15">
        <v>14</v>
      </c>
      <c r="B15" s="25" t="s">
        <v>320</v>
      </c>
      <c r="C15" t="e">
        <f>VLOOKUP(B15,#REF!,8,FALSE)</f>
        <v>#REF!</v>
      </c>
    </row>
    <row r="16" spans="1:3">
      <c r="A16">
        <v>15</v>
      </c>
      <c r="B16" s="25" t="s">
        <v>321</v>
      </c>
      <c r="C16" t="e">
        <f>VLOOKUP(B16,#REF!,8,FALSE)</f>
        <v>#REF!</v>
      </c>
    </row>
    <row r="17" spans="1:3">
      <c r="A17">
        <v>16</v>
      </c>
      <c r="B17" s="25" t="s">
        <v>322</v>
      </c>
      <c r="C17" t="e">
        <f>VLOOKUP(B17,#REF!,8,FALSE)</f>
        <v>#REF!</v>
      </c>
    </row>
    <row r="18" spans="1:3">
      <c r="A18">
        <v>17</v>
      </c>
      <c r="B18" s="25" t="s">
        <v>466</v>
      </c>
      <c r="C18" t="e">
        <f>VLOOKUP(B18,#REF!,8,FALSE)</f>
        <v>#REF!</v>
      </c>
    </row>
    <row r="19" spans="1:3">
      <c r="A19">
        <v>18</v>
      </c>
      <c r="B19" s="25" t="s">
        <v>323</v>
      </c>
      <c r="C19" t="e">
        <f>VLOOKUP(B19,#REF!,8,FALSE)</f>
        <v>#REF!</v>
      </c>
    </row>
    <row r="20" spans="1:3">
      <c r="A20">
        <v>19</v>
      </c>
      <c r="B20" s="25" t="s">
        <v>324</v>
      </c>
      <c r="C20" t="e">
        <f>VLOOKUP(B20,#REF!,8,FALSE)</f>
        <v>#REF!</v>
      </c>
    </row>
    <row r="21" spans="1:3">
      <c r="A21">
        <v>20</v>
      </c>
      <c r="B21" s="25" t="s">
        <v>325</v>
      </c>
      <c r="C21" t="e">
        <f>VLOOKUP(B21,#REF!,8,FALSE)</f>
        <v>#REF!</v>
      </c>
    </row>
    <row r="22" spans="1:3">
      <c r="A22">
        <v>21</v>
      </c>
      <c r="B22" s="25" t="s">
        <v>326</v>
      </c>
      <c r="C22" t="e">
        <f>VLOOKUP(B22,#REF!,8,FALSE)</f>
        <v>#REF!</v>
      </c>
    </row>
    <row r="23" spans="1:3">
      <c r="A23">
        <v>22</v>
      </c>
      <c r="B23" s="25" t="s">
        <v>327</v>
      </c>
      <c r="C23" t="e">
        <f>VLOOKUP(B23,#REF!,8,FALSE)</f>
        <v>#REF!</v>
      </c>
    </row>
    <row r="24" spans="1:3">
      <c r="A24">
        <v>23</v>
      </c>
      <c r="B24" s="25" t="s">
        <v>328</v>
      </c>
      <c r="C24" t="e">
        <f>VLOOKUP(B24,#REF!,8,FALSE)</f>
        <v>#REF!</v>
      </c>
    </row>
    <row r="25" spans="1:3">
      <c r="A25">
        <v>24</v>
      </c>
      <c r="B25" s="25" t="s">
        <v>329</v>
      </c>
      <c r="C25" t="e">
        <f>VLOOKUP(B25,#REF!,8,FALSE)</f>
        <v>#REF!</v>
      </c>
    </row>
    <row r="26" spans="1:3">
      <c r="A26">
        <v>25</v>
      </c>
      <c r="B26" s="25" t="s">
        <v>330</v>
      </c>
      <c r="C26" t="e">
        <f>VLOOKUP(B26,#REF!,8,FALSE)</f>
        <v>#REF!</v>
      </c>
    </row>
    <row r="27" spans="1:3">
      <c r="A27">
        <v>26</v>
      </c>
      <c r="B27" s="25" t="s">
        <v>331</v>
      </c>
      <c r="C27" t="e">
        <f>VLOOKUP(B27,#REF!,8,FALSE)</f>
        <v>#REF!</v>
      </c>
    </row>
    <row r="28" spans="1:3">
      <c r="A28">
        <v>27</v>
      </c>
      <c r="B28" s="25" t="s">
        <v>332</v>
      </c>
      <c r="C28" t="e">
        <f>VLOOKUP(B28,#REF!,8,FALSE)</f>
        <v>#REF!</v>
      </c>
    </row>
    <row r="29" spans="1:3">
      <c r="A29">
        <v>28</v>
      </c>
      <c r="B29" s="25" t="s">
        <v>333</v>
      </c>
      <c r="C29" t="e">
        <f>VLOOKUP(B29,#REF!,8,FALSE)</f>
        <v>#REF!</v>
      </c>
    </row>
    <row r="30" spans="1:3">
      <c r="A30">
        <v>29</v>
      </c>
      <c r="B30" s="25" t="s">
        <v>334</v>
      </c>
      <c r="C30" t="e">
        <f>VLOOKUP(B30,#REF!,8,FALSE)</f>
        <v>#REF!</v>
      </c>
    </row>
    <row r="31" spans="1:3">
      <c r="A31">
        <v>30</v>
      </c>
      <c r="B31" s="25" t="s">
        <v>335</v>
      </c>
      <c r="C31" t="e">
        <f>VLOOKUP(B31,#REF!,8,FALSE)</f>
        <v>#REF!</v>
      </c>
    </row>
    <row r="32" spans="1:3">
      <c r="A32">
        <v>31</v>
      </c>
      <c r="B32" s="25" t="s">
        <v>336</v>
      </c>
      <c r="C32" t="e">
        <f>VLOOKUP(B32,#REF!,8,FALSE)</f>
        <v>#REF!</v>
      </c>
    </row>
    <row r="33" spans="1:3">
      <c r="A33">
        <v>32</v>
      </c>
      <c r="B33" s="25" t="s">
        <v>337</v>
      </c>
      <c r="C33" t="e">
        <f>VLOOKUP(B33,#REF!,8,FALSE)</f>
        <v>#REF!</v>
      </c>
    </row>
    <row r="34" spans="1:3">
      <c r="A34">
        <v>33</v>
      </c>
      <c r="B34" s="25" t="s">
        <v>338</v>
      </c>
      <c r="C34" t="e">
        <f>VLOOKUP(B34,#REF!,8,FALSE)</f>
        <v>#REF!</v>
      </c>
    </row>
    <row r="35" spans="1:3">
      <c r="A35">
        <v>34</v>
      </c>
      <c r="B35" s="25" t="s">
        <v>339</v>
      </c>
      <c r="C35" t="e">
        <f>VLOOKUP(B35,#REF!,8,FALSE)</f>
        <v>#REF!</v>
      </c>
    </row>
    <row r="36" spans="1:3">
      <c r="A36">
        <v>35</v>
      </c>
      <c r="B36" s="25" t="s">
        <v>340</v>
      </c>
      <c r="C36" t="e">
        <f>VLOOKUP(B36,#REF!,8,FALSE)</f>
        <v>#REF!</v>
      </c>
    </row>
    <row r="37" spans="1:3">
      <c r="A37">
        <v>36</v>
      </c>
      <c r="B37" s="25" t="s">
        <v>341</v>
      </c>
      <c r="C37" t="e">
        <f>VLOOKUP(B37,#REF!,8,FALSE)</f>
        <v>#REF!</v>
      </c>
    </row>
    <row r="38" spans="1:3">
      <c r="A38">
        <v>37</v>
      </c>
      <c r="B38" s="25" t="s">
        <v>342</v>
      </c>
      <c r="C38" t="e">
        <f>VLOOKUP(B38,#REF!,8,FALSE)</f>
        <v>#REF!</v>
      </c>
    </row>
    <row r="39" spans="1:3">
      <c r="A39">
        <v>38</v>
      </c>
      <c r="B39" s="25" t="s">
        <v>346</v>
      </c>
      <c r="C39" t="e">
        <f>VLOOKUP(B39,#REF!,8,FALSE)</f>
        <v>#REF!</v>
      </c>
    </row>
    <row r="40" spans="1:3">
      <c r="A40">
        <v>39</v>
      </c>
      <c r="B40" s="25" t="s">
        <v>347</v>
      </c>
      <c r="C40" t="e">
        <f>VLOOKUP(B40,#REF!,8,FALSE)</f>
        <v>#REF!</v>
      </c>
    </row>
    <row r="41" spans="1:3">
      <c r="A41">
        <v>40</v>
      </c>
      <c r="B41" s="25" t="s">
        <v>348</v>
      </c>
      <c r="C41" t="e">
        <f>VLOOKUP(B41,#REF!,8,FALSE)</f>
        <v>#REF!</v>
      </c>
    </row>
    <row r="42" spans="1:3">
      <c r="A42">
        <v>41</v>
      </c>
      <c r="B42" s="25" t="s">
        <v>482</v>
      </c>
      <c r="C42" t="e">
        <f>VLOOKUP(B42,#REF!,8,FALSE)</f>
        <v>#REF!</v>
      </c>
    </row>
    <row r="43" spans="1:3">
      <c r="A43">
        <v>42</v>
      </c>
      <c r="B43" s="25" t="s">
        <v>349</v>
      </c>
      <c r="C43" t="e">
        <f>VLOOKUP(B43,#REF!,8,FALSE)</f>
        <v>#REF!</v>
      </c>
    </row>
    <row r="44" spans="1:3">
      <c r="A44">
        <v>43</v>
      </c>
      <c r="B44" s="25" t="s">
        <v>350</v>
      </c>
      <c r="C44" t="e">
        <f>VLOOKUP(B44,#REF!,8,FALSE)</f>
        <v>#REF!</v>
      </c>
    </row>
    <row r="45" spans="1:3">
      <c r="A45">
        <v>44</v>
      </c>
      <c r="B45" s="25" t="s">
        <v>351</v>
      </c>
      <c r="C45" t="e">
        <f>VLOOKUP(B45,#REF!,8,FALSE)</f>
        <v>#REF!</v>
      </c>
    </row>
    <row r="46" spans="1:3">
      <c r="A46">
        <v>45</v>
      </c>
      <c r="B46" s="25" t="s">
        <v>483</v>
      </c>
      <c r="C46" t="e">
        <f>VLOOKUP(B46,#REF!,8,FALSE)</f>
        <v>#REF!</v>
      </c>
    </row>
    <row r="47" spans="1:3">
      <c r="A47">
        <v>46</v>
      </c>
      <c r="B47" s="25" t="s">
        <v>352</v>
      </c>
      <c r="C47" t="e">
        <f>VLOOKUP(B47,#REF!,8,FALSE)</f>
        <v>#REF!</v>
      </c>
    </row>
    <row r="48" spans="1:3">
      <c r="A48">
        <v>47</v>
      </c>
      <c r="B48" s="25" t="s">
        <v>354</v>
      </c>
      <c r="C48" t="e">
        <f>VLOOKUP(B48,#REF!,8,FALSE)</f>
        <v>#REF!</v>
      </c>
    </row>
    <row r="49" spans="1:3">
      <c r="A49">
        <v>48</v>
      </c>
      <c r="B49" s="25" t="s">
        <v>355</v>
      </c>
      <c r="C49" t="e">
        <f>VLOOKUP(B49,#REF!,8,FALSE)</f>
        <v>#REF!</v>
      </c>
    </row>
    <row r="50" spans="1:3">
      <c r="A50">
        <v>49</v>
      </c>
      <c r="B50" s="25" t="s">
        <v>356</v>
      </c>
      <c r="C50" t="e">
        <f>VLOOKUP(B50,#REF!,8,FALSE)</f>
        <v>#REF!</v>
      </c>
    </row>
    <row r="51" spans="1:3">
      <c r="A51">
        <v>50</v>
      </c>
      <c r="B51" s="25" t="s">
        <v>357</v>
      </c>
      <c r="C51" t="e">
        <f>VLOOKUP(B51,#REF!,8,FALSE)</f>
        <v>#REF!</v>
      </c>
    </row>
    <row r="52" spans="1:3">
      <c r="A52">
        <v>51</v>
      </c>
      <c r="B52" s="25" t="s">
        <v>491</v>
      </c>
      <c r="C52" t="e">
        <f>VLOOKUP(B52,#REF!,8,FALSE)</f>
        <v>#REF!</v>
      </c>
    </row>
    <row r="53" spans="1:3">
      <c r="A53">
        <v>52</v>
      </c>
      <c r="B53" s="25" t="s">
        <v>492</v>
      </c>
      <c r="C53" t="e">
        <f>VLOOKUP(B53,#REF!,8,FALSE)</f>
        <v>#REF!</v>
      </c>
    </row>
    <row r="54" spans="1:3">
      <c r="A54">
        <v>53</v>
      </c>
      <c r="B54" s="25" t="s">
        <v>493</v>
      </c>
      <c r="C54" t="e">
        <f>VLOOKUP(B54,#REF!,8,FALSE)</f>
        <v>#REF!</v>
      </c>
    </row>
    <row r="55" spans="1:3">
      <c r="A55">
        <v>54</v>
      </c>
      <c r="B55" s="25" t="s">
        <v>362</v>
      </c>
      <c r="C55" t="e">
        <f>VLOOKUP(B55,#REF!,8,FALSE)</f>
        <v>#REF!</v>
      </c>
    </row>
    <row r="56" spans="1:3">
      <c r="A56">
        <v>55</v>
      </c>
      <c r="B56" s="25" t="s">
        <v>361</v>
      </c>
      <c r="C56" t="e">
        <f>VLOOKUP(B56,#REF!,8,FALSE)</f>
        <v>#REF!</v>
      </c>
    </row>
    <row r="57" spans="1:3">
      <c r="A57">
        <v>56</v>
      </c>
      <c r="B57" s="25" t="s">
        <v>363</v>
      </c>
      <c r="C57" t="e">
        <f>VLOOKUP(B57,#REF!,8,FALSE)</f>
        <v>#REF!</v>
      </c>
    </row>
    <row r="58" spans="1:3">
      <c r="A58">
        <v>57</v>
      </c>
      <c r="B58" s="25" t="s">
        <v>364</v>
      </c>
      <c r="C58" t="e">
        <f>VLOOKUP(B58,#REF!,8,FALSE)</f>
        <v>#REF!</v>
      </c>
    </row>
    <row r="59" spans="1:3">
      <c r="A59">
        <v>58</v>
      </c>
      <c r="B59" s="25" t="s">
        <v>490</v>
      </c>
      <c r="C59" s="30" t="e">
        <f>VLOOKUP(B59,#REF!,8,FALSE)</f>
        <v>#REF!</v>
      </c>
    </row>
    <row r="60" spans="1:3">
      <c r="A60">
        <v>59</v>
      </c>
      <c r="B60" s="25" t="s">
        <v>365</v>
      </c>
      <c r="C60" t="e">
        <f>VLOOKUP(B60,#REF!,8,FALSE)</f>
        <v>#REF!</v>
      </c>
    </row>
    <row r="61" spans="1:3">
      <c r="A61">
        <v>60</v>
      </c>
      <c r="B61" s="25" t="s">
        <v>489</v>
      </c>
      <c r="C61" t="e">
        <f>VLOOKUP('Finding Descriptions'!B61,#REF!,8,FALSE)</f>
        <v>#REF!</v>
      </c>
    </row>
    <row r="62" spans="1:3">
      <c r="A62">
        <v>61</v>
      </c>
      <c r="B62" s="25" t="s">
        <v>366</v>
      </c>
      <c r="C62" t="e">
        <f>VLOOKUP('Finding Descriptions'!B62,#REF!,8,FALSE)</f>
        <v>#REF!</v>
      </c>
    </row>
    <row r="63" spans="1:3">
      <c r="A63">
        <v>62</v>
      </c>
      <c r="B63" s="25" t="s">
        <v>367</v>
      </c>
      <c r="C63" t="e">
        <f>VLOOKUP('Finding Descriptions'!B63,#REF!,8,FALSE)</f>
        <v>#REF!</v>
      </c>
    </row>
    <row r="64" spans="1:3">
      <c r="A64">
        <v>63</v>
      </c>
      <c r="B64" s="25" t="s">
        <v>488</v>
      </c>
      <c r="C64" t="e">
        <f>VLOOKUP('Finding Descriptions'!B64,#REF!,8,FALSE)</f>
        <v>#REF!</v>
      </c>
    </row>
    <row r="65" spans="1:3">
      <c r="A65">
        <v>64</v>
      </c>
      <c r="B65" s="25" t="s">
        <v>368</v>
      </c>
      <c r="C65" t="e">
        <f>VLOOKUP('Finding Descriptions'!B65,#REF!,8,FALSE)</f>
        <v>#REF!</v>
      </c>
    </row>
    <row r="66" spans="1:3">
      <c r="A66">
        <v>65</v>
      </c>
      <c r="B66" s="25" t="s">
        <v>369</v>
      </c>
      <c r="C66" t="e">
        <f>VLOOKUP('Finding Descriptions'!B66,#REF!,8,FALSE)</f>
        <v>#REF!</v>
      </c>
    </row>
    <row r="67" spans="1:3">
      <c r="A67">
        <v>66</v>
      </c>
      <c r="B67" s="25" t="s">
        <v>370</v>
      </c>
      <c r="C67" t="e">
        <f>VLOOKUP('Finding Descriptions'!B67,#REF!,8,FALSE)</f>
        <v>#REF!</v>
      </c>
    </row>
    <row r="68" spans="1:3">
      <c r="A68">
        <v>67</v>
      </c>
      <c r="B68" s="25" t="s">
        <v>371</v>
      </c>
      <c r="C68" t="e">
        <f>VLOOKUP('Finding Descriptions'!B68,#REF!,8,FALSE)</f>
        <v>#REF!</v>
      </c>
    </row>
    <row r="69" spans="1:3">
      <c r="A69">
        <v>68</v>
      </c>
      <c r="B69" s="25" t="s">
        <v>372</v>
      </c>
      <c r="C69" t="e">
        <f>VLOOKUP('Finding Descriptions'!B69,#REF!,8,FALSE)</f>
        <v>#REF!</v>
      </c>
    </row>
    <row r="70" spans="1:3">
      <c r="A70">
        <v>69</v>
      </c>
      <c r="B70" s="25" t="s">
        <v>486</v>
      </c>
      <c r="C70" t="e">
        <f>VLOOKUP('Finding Descriptions'!B70,#REF!,8,FALSE)</f>
        <v>#REF!</v>
      </c>
    </row>
    <row r="71" spans="1:3">
      <c r="A71">
        <v>70</v>
      </c>
      <c r="B71" s="25" t="s">
        <v>487</v>
      </c>
      <c r="C71" t="e">
        <f>VLOOKUP('Finding Descriptions'!B71,#REF!,8,FALSE)</f>
        <v>#REF!</v>
      </c>
    </row>
    <row r="72" spans="1:3">
      <c r="A72">
        <v>71</v>
      </c>
      <c r="B72" s="25" t="s">
        <v>373</v>
      </c>
      <c r="C72" t="e">
        <f>VLOOKUP('Finding Descriptions'!B72,#REF!,8,FALSE)</f>
        <v>#REF!</v>
      </c>
    </row>
    <row r="73" spans="1:3">
      <c r="A73">
        <v>72</v>
      </c>
      <c r="B73" s="25" t="s">
        <v>374</v>
      </c>
      <c r="C73" t="e">
        <f>VLOOKUP('Finding Descriptions'!B73,#REF!,8,FALSE)</f>
        <v>#REF!</v>
      </c>
    </row>
    <row r="74" spans="1:3">
      <c r="A74">
        <v>73</v>
      </c>
      <c r="B74" s="25" t="s">
        <v>485</v>
      </c>
      <c r="C74" t="e">
        <f>VLOOKUP('Finding Descriptions'!B74,#REF!,8,FALSE)</f>
        <v>#REF!</v>
      </c>
    </row>
    <row r="75" spans="1:3">
      <c r="A75">
        <v>74</v>
      </c>
      <c r="B75" s="25" t="s">
        <v>375</v>
      </c>
      <c r="C75" t="e">
        <f>VLOOKUP('Finding Descriptions'!B75,#REF!,8,FALSE)</f>
        <v>#REF!</v>
      </c>
    </row>
    <row r="76" spans="1:3">
      <c r="A76">
        <v>75</v>
      </c>
      <c r="B76" s="25" t="s">
        <v>376</v>
      </c>
      <c r="C76" t="e">
        <f>VLOOKUP('Finding Descriptions'!B76,#REF!,8,FALSE)</f>
        <v>#REF!</v>
      </c>
    </row>
    <row r="77" spans="1:3">
      <c r="A77">
        <v>76</v>
      </c>
      <c r="B77" s="25" t="s">
        <v>377</v>
      </c>
      <c r="C77" t="e">
        <f>VLOOKUP('Finding Descriptions'!B77,#REF!,8,FALSE)</f>
        <v>#REF!</v>
      </c>
    </row>
    <row r="78" spans="1:3">
      <c r="A78">
        <v>77</v>
      </c>
      <c r="B78" s="25" t="s">
        <v>378</v>
      </c>
      <c r="C78" t="e">
        <f>VLOOKUP('Finding Descriptions'!B78,#REF!,8,FALSE)</f>
        <v>#REF!</v>
      </c>
    </row>
    <row r="79" spans="1:3">
      <c r="A79">
        <v>78</v>
      </c>
      <c r="B79" s="25" t="s">
        <v>379</v>
      </c>
      <c r="C79" t="e">
        <f>VLOOKUP('Finding Descriptions'!B79,#REF!,8,FALSE)</f>
        <v>#REF!</v>
      </c>
    </row>
    <row r="80" spans="1:3">
      <c r="A80">
        <v>79</v>
      </c>
      <c r="B80" s="25" t="s">
        <v>380</v>
      </c>
      <c r="C80" t="e">
        <f>VLOOKUP('Finding Descriptions'!B80,#REF!,8,FALSE)</f>
        <v>#REF!</v>
      </c>
    </row>
    <row r="81" spans="1:3">
      <c r="A81">
        <v>80</v>
      </c>
      <c r="B81" s="25" t="s">
        <v>381</v>
      </c>
      <c r="C81" t="e">
        <f>VLOOKUP('Finding Descriptions'!B81,#REF!,8,FALSE)</f>
        <v>#REF!</v>
      </c>
    </row>
    <row r="82" spans="1:3">
      <c r="A82">
        <v>81</v>
      </c>
      <c r="B82" s="25" t="s">
        <v>382</v>
      </c>
      <c r="C82" t="e">
        <f>VLOOKUP('Finding Descriptions'!B82,#REF!,8,FALSE)</f>
        <v>#REF!</v>
      </c>
    </row>
    <row r="83" spans="1:3">
      <c r="A83">
        <v>82</v>
      </c>
      <c r="B83" s="25" t="s">
        <v>383</v>
      </c>
      <c r="C83" t="e">
        <f>VLOOKUP('Finding Descriptions'!B83,#REF!,8,FALSE)</f>
        <v>#REF!</v>
      </c>
    </row>
    <row r="84" spans="1:3">
      <c r="A84">
        <v>83</v>
      </c>
      <c r="B84" s="25" t="s">
        <v>384</v>
      </c>
      <c r="C84" t="e">
        <f>VLOOKUP('Finding Descriptions'!B84,#REF!,8,FALSE)</f>
        <v>#REF!</v>
      </c>
    </row>
    <row r="85" spans="1:3">
      <c r="A85">
        <v>84</v>
      </c>
      <c r="B85" s="25" t="s">
        <v>385</v>
      </c>
      <c r="C85" t="e">
        <f>VLOOKUP('Finding Descriptions'!B85,#REF!,8,FALSE)</f>
        <v>#REF!</v>
      </c>
    </row>
    <row r="86" spans="1:3">
      <c r="A86">
        <v>85</v>
      </c>
      <c r="B86" s="25" t="s">
        <v>390</v>
      </c>
      <c r="C86" t="e">
        <f>VLOOKUP('Finding Descriptions'!B86,#REF!,8,FALSE)</f>
        <v>#REF!</v>
      </c>
    </row>
    <row r="87" spans="1:3">
      <c r="A87">
        <v>86</v>
      </c>
      <c r="B87" s="25" t="s">
        <v>391</v>
      </c>
      <c r="C87" t="e">
        <f>VLOOKUP('Finding Descriptions'!B87,#REF!,8,FALSE)</f>
        <v>#REF!</v>
      </c>
    </row>
    <row r="88" spans="1:3">
      <c r="A88">
        <v>87</v>
      </c>
      <c r="B88" s="25" t="s">
        <v>392</v>
      </c>
      <c r="C88" t="e">
        <f>VLOOKUP('Finding Descriptions'!B88,#REF!,8,FALSE)</f>
        <v>#REF!</v>
      </c>
    </row>
    <row r="89" spans="1:3">
      <c r="A89">
        <v>88</v>
      </c>
      <c r="B89" s="25" t="s">
        <v>393</v>
      </c>
      <c r="C89" t="e">
        <f>VLOOKUP('Finding Descriptions'!B89,#REF!,8,FALSE)</f>
        <v>#REF!</v>
      </c>
    </row>
    <row r="90" spans="1:3">
      <c r="A90">
        <v>89</v>
      </c>
      <c r="B90" s="25" t="s">
        <v>394</v>
      </c>
      <c r="C90" t="e">
        <f>VLOOKUP('Finding Descriptions'!B90,#REF!,8,FALSE)</f>
        <v>#REF!</v>
      </c>
    </row>
    <row r="91" spans="1:3">
      <c r="A91">
        <v>90</v>
      </c>
      <c r="B91" s="25" t="s">
        <v>395</v>
      </c>
      <c r="C91" t="e">
        <f>VLOOKUP('Finding Descriptions'!B91,#REF!,8,FALSE)</f>
        <v>#REF!</v>
      </c>
    </row>
    <row r="92" spans="1:3">
      <c r="A92">
        <v>91</v>
      </c>
      <c r="B92" s="25" t="s">
        <v>399</v>
      </c>
      <c r="C92" t="e">
        <f>VLOOKUP('Finding Descriptions'!B92,#REF!,8,FALSE)</f>
        <v>#REF!</v>
      </c>
    </row>
    <row r="93" spans="1:3">
      <c r="A93">
        <v>92</v>
      </c>
      <c r="B93" s="25" t="s">
        <v>400</v>
      </c>
      <c r="C93" t="e">
        <f>VLOOKUP('Finding Descriptions'!B93,#REF!,8,FALSE)</f>
        <v>#REF!</v>
      </c>
    </row>
    <row r="94" spans="1:3">
      <c r="A94">
        <v>93</v>
      </c>
      <c r="B94" s="25" t="s">
        <v>484</v>
      </c>
      <c r="C94" t="e">
        <f>VLOOKUP('Finding Descriptions'!B94,#REF!,8,FALSE)</f>
        <v>#REF!</v>
      </c>
    </row>
    <row r="95" spans="1:3">
      <c r="A95">
        <v>94</v>
      </c>
      <c r="B95" s="25" t="s">
        <v>401</v>
      </c>
      <c r="C95" t="e">
        <f>VLOOKUP('Finding Descriptions'!B95,#REF!,8,FALSE)</f>
        <v>#REF!</v>
      </c>
    </row>
    <row r="96" spans="1:3">
      <c r="A96">
        <v>95</v>
      </c>
      <c r="B96" s="25" t="s">
        <v>402</v>
      </c>
      <c r="C96" t="e">
        <f>VLOOKUP('Finding Descriptions'!B96,#REF!,8,FALSE)</f>
        <v>#REF!</v>
      </c>
    </row>
    <row r="97" spans="1:3">
      <c r="A97">
        <v>96</v>
      </c>
      <c r="B97" s="25" t="s">
        <v>403</v>
      </c>
      <c r="C97" t="e">
        <f>VLOOKUP('Finding Descriptions'!B97,#REF!,8,FALSE)</f>
        <v>#REF!</v>
      </c>
    </row>
    <row r="98" spans="1:3">
      <c r="A98">
        <v>97</v>
      </c>
      <c r="B98" s="25" t="s">
        <v>404</v>
      </c>
      <c r="C98" t="e">
        <f>VLOOKUP('Finding Descriptions'!B98,#REF!,8,FALSE)</f>
        <v>#REF!</v>
      </c>
    </row>
    <row r="99" spans="1:3">
      <c r="A99">
        <v>98</v>
      </c>
      <c r="B99" s="25" t="s">
        <v>405</v>
      </c>
      <c r="C99" t="e">
        <f>VLOOKUP('Finding Descriptions'!B99,#REF!,8,FALSE)</f>
        <v>#REF!</v>
      </c>
    </row>
    <row r="100" spans="1:3">
      <c r="A100">
        <v>99</v>
      </c>
      <c r="B100" s="25" t="s">
        <v>406</v>
      </c>
      <c r="C100" t="e">
        <f>VLOOKUP('Finding Descriptions'!B100,#REF!,8,FALSE)</f>
        <v>#REF!</v>
      </c>
    </row>
    <row r="101" spans="1:3">
      <c r="A101">
        <v>100</v>
      </c>
      <c r="B101" s="25" t="s">
        <v>413</v>
      </c>
      <c r="C101" t="e">
        <f>VLOOKUP('Finding Descriptions'!B101,#REF!,8,FALSE)</f>
        <v>#REF!</v>
      </c>
    </row>
    <row r="102" spans="1:3">
      <c r="A102">
        <v>101</v>
      </c>
      <c r="B102" s="25" t="s">
        <v>407</v>
      </c>
      <c r="C102" t="e">
        <f>VLOOKUP('Finding Descriptions'!B102,#REF!,8,FALSE)</f>
        <v>#REF!</v>
      </c>
    </row>
    <row r="103" spans="1:3">
      <c r="A103">
        <v>102</v>
      </c>
      <c r="B103" s="25" t="s">
        <v>412</v>
      </c>
      <c r="C103" t="e">
        <f>VLOOKUP('Finding Descriptions'!B103,#REF!,8,FALSE)</f>
        <v>#REF!</v>
      </c>
    </row>
    <row r="104" spans="1:3">
      <c r="A104">
        <v>103</v>
      </c>
      <c r="B104" s="25" t="s">
        <v>408</v>
      </c>
      <c r="C104" t="e">
        <f>VLOOKUP('Finding Descriptions'!B104,#REF!,8,FALSE)</f>
        <v>#REF!</v>
      </c>
    </row>
    <row r="105" spans="1:3">
      <c r="A105">
        <v>104</v>
      </c>
      <c r="B105" s="25" t="s">
        <v>411</v>
      </c>
      <c r="C105" t="e">
        <f>VLOOKUP('Finding Descriptions'!B105,#REF!,8,FALSE)</f>
        <v>#REF!</v>
      </c>
    </row>
    <row r="106" spans="1:3">
      <c r="A106">
        <v>105</v>
      </c>
      <c r="B106" s="25" t="s">
        <v>410</v>
      </c>
      <c r="C106" t="e">
        <f>VLOOKUP('Finding Descriptions'!B106,#REF!,8,FALSE)</f>
        <v>#REF!</v>
      </c>
    </row>
    <row r="107" spans="1:3">
      <c r="A107">
        <v>106</v>
      </c>
      <c r="B107" s="25" t="s">
        <v>409</v>
      </c>
      <c r="C107" t="e">
        <f>VLOOKUP('Finding Descriptions'!B107,#REF!,8,FALSE)</f>
        <v>#REF!</v>
      </c>
    </row>
    <row r="108" spans="1:3">
      <c r="A108">
        <v>107</v>
      </c>
      <c r="B108" s="25" t="s">
        <v>424</v>
      </c>
      <c r="C108" t="e">
        <f>VLOOKUP('Finding Descriptions'!B108,#REF!,8,FALSE)</f>
        <v>#REF!</v>
      </c>
    </row>
    <row r="109" spans="1:3">
      <c r="A109">
        <v>108</v>
      </c>
      <c r="B109" s="25" t="s">
        <v>427</v>
      </c>
      <c r="C109" t="e">
        <f>VLOOKUP('Finding Descriptions'!B109,#REF!,8,FALSE)</f>
        <v>#REF!</v>
      </c>
    </row>
    <row r="110" spans="1:3">
      <c r="A110">
        <v>109</v>
      </c>
      <c r="B110" s="25" t="s">
        <v>428</v>
      </c>
      <c r="C110" t="e">
        <f>VLOOKUP('Finding Descriptions'!B110,#REF!,8,FALSE)</f>
        <v>#REF!</v>
      </c>
    </row>
    <row r="111" spans="1:3">
      <c r="A111">
        <v>110</v>
      </c>
      <c r="B111" s="25" t="s">
        <v>429</v>
      </c>
      <c r="C111" t="e">
        <f>VLOOKUP('Finding Descriptions'!B111,#REF!,8,FALSE)</f>
        <v>#REF!</v>
      </c>
    </row>
    <row r="112" spans="1:3">
      <c r="A112">
        <v>111</v>
      </c>
      <c r="B112" s="25" t="s">
        <v>430</v>
      </c>
      <c r="C112" t="e">
        <f>VLOOKUP('Finding Descriptions'!B112,#REF!,8,FALSE)</f>
        <v>#REF!</v>
      </c>
    </row>
    <row r="113" spans="1:3">
      <c r="A113">
        <v>112</v>
      </c>
      <c r="B113" s="25" t="s">
        <v>431</v>
      </c>
      <c r="C113" t="e">
        <f>VLOOKUP('Finding Descriptions'!B113,#REF!,8,FALSE)</f>
        <v>#REF!</v>
      </c>
    </row>
    <row r="114" spans="1:3">
      <c r="A114">
        <v>113</v>
      </c>
      <c r="B114" s="25" t="s">
        <v>432</v>
      </c>
      <c r="C114" t="e">
        <f>VLOOKUP('Finding Descriptions'!B114,#REF!,8,FALSE)</f>
        <v>#REF!</v>
      </c>
    </row>
    <row r="115" spans="1:3">
      <c r="A115">
        <v>114</v>
      </c>
      <c r="B115" s="25" t="s">
        <v>433</v>
      </c>
      <c r="C115" t="e">
        <f>VLOOKUP('Finding Descriptions'!B115,#REF!,8,FALSE)</f>
        <v>#REF!</v>
      </c>
    </row>
    <row r="116" spans="1:3">
      <c r="A116">
        <v>115</v>
      </c>
      <c r="B116" s="25" t="s">
        <v>434</v>
      </c>
      <c r="C116" t="e">
        <f>VLOOKUP('Finding Descriptions'!B116,#REF!,8,FALSE)</f>
        <v>#REF!</v>
      </c>
    </row>
    <row r="117" spans="1:3">
      <c r="A117">
        <v>116</v>
      </c>
      <c r="B117" s="25" t="s">
        <v>435</v>
      </c>
      <c r="C117" t="e">
        <f>VLOOKUP('Finding Descriptions'!B117,#REF!,8,FALSE)</f>
        <v>#REF!</v>
      </c>
    </row>
    <row r="118" spans="1:3">
      <c r="A118">
        <v>117</v>
      </c>
      <c r="B118" s="25" t="s">
        <v>436</v>
      </c>
      <c r="C118" t="e">
        <f>VLOOKUP('Finding Descriptions'!B118,#REF!,8,FALSE)</f>
        <v>#REF!</v>
      </c>
    </row>
    <row r="119" spans="1:3">
      <c r="A119">
        <v>118</v>
      </c>
      <c r="B119" s="25" t="s">
        <v>437</v>
      </c>
      <c r="C119" t="e">
        <f>VLOOKUP('Finding Descriptions'!B119,#REF!,8,FALSE)</f>
        <v>#REF!</v>
      </c>
    </row>
    <row r="120" spans="1:3">
      <c r="A120">
        <v>119</v>
      </c>
      <c r="B120" s="25" t="s">
        <v>438</v>
      </c>
      <c r="C120" t="e">
        <f>VLOOKUP('Finding Descriptions'!B120,#REF!,8,FALSE)</f>
        <v>#REF!</v>
      </c>
    </row>
    <row r="121" spans="1:3">
      <c r="A121">
        <v>120</v>
      </c>
      <c r="B121" s="25" t="s">
        <v>414</v>
      </c>
      <c r="C121" t="e">
        <f>VLOOKUP('Finding Descriptions'!B121,#REF!,8,FALSE)</f>
        <v>#REF!</v>
      </c>
    </row>
    <row r="122" spans="1:3">
      <c r="A122">
        <v>121</v>
      </c>
      <c r="B122" s="25" t="s">
        <v>465</v>
      </c>
      <c r="C122" t="e">
        <f>VLOOKUP('Finding Descriptions'!B122,#REF!,8,FALSE)</f>
        <v>#REF!</v>
      </c>
    </row>
    <row r="123" spans="1:3">
      <c r="A123">
        <v>122</v>
      </c>
      <c r="B123" s="25" t="s">
        <v>415</v>
      </c>
      <c r="C123" t="e">
        <f>VLOOKUP('Finding Descriptions'!B123,#REF!,8,FALSE)</f>
        <v>#REF!</v>
      </c>
    </row>
    <row r="124" spans="1:3">
      <c r="A124">
        <v>123</v>
      </c>
      <c r="B124" s="25" t="s">
        <v>416</v>
      </c>
      <c r="C124" t="e">
        <f>VLOOKUP('Finding Descriptions'!B124,#REF!,8,FALSE)</f>
        <v>#REF!</v>
      </c>
    </row>
    <row r="125" spans="1:3">
      <c r="A125">
        <v>124</v>
      </c>
      <c r="B125" s="25" t="s">
        <v>417</v>
      </c>
      <c r="C125" t="e">
        <f>VLOOKUP('Finding Descriptions'!B125,#REF!,8,FALSE)</f>
        <v>#REF!</v>
      </c>
    </row>
    <row r="126" spans="1:3">
      <c r="A126">
        <v>125</v>
      </c>
      <c r="B126" s="25" t="s">
        <v>418</v>
      </c>
      <c r="C126" t="e">
        <f>VLOOKUP('Finding Descriptions'!B126,#REF!,8,FALSE)</f>
        <v>#REF!</v>
      </c>
    </row>
    <row r="127" spans="1:3">
      <c r="A127">
        <v>126</v>
      </c>
      <c r="B127" s="25" t="s">
        <v>419</v>
      </c>
      <c r="C127" t="e">
        <f>VLOOKUP('Finding Descriptions'!B127,#REF!,8,FALSE)</f>
        <v>#REF!</v>
      </c>
    </row>
    <row r="128" spans="1:3">
      <c r="A128">
        <v>127</v>
      </c>
      <c r="B128" s="25" t="s">
        <v>423</v>
      </c>
      <c r="C128" t="e">
        <f>VLOOKUP('Finding Descriptions'!B128,#REF!,8,FALSE)</f>
        <v>#REF!</v>
      </c>
    </row>
  </sheetData>
  <phoneticPr fontId="16" type="noConversion"/>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B2:S278"/>
  <sheetViews>
    <sheetView workbookViewId="0">
      <selection activeCell="I14" sqref="I14"/>
    </sheetView>
  </sheetViews>
  <sheetFormatPr defaultRowHeight="15"/>
  <sheetData>
    <row r="2" spans="2:19">
      <c r="B2" t="s">
        <v>50</v>
      </c>
      <c r="G2" t="s">
        <v>343</v>
      </c>
      <c r="M2">
        <v>1</v>
      </c>
      <c r="O2" t="s">
        <v>454</v>
      </c>
      <c r="R2" t="s">
        <v>501</v>
      </c>
    </row>
    <row r="3" spans="2:19">
      <c r="B3" t="s">
        <v>52</v>
      </c>
      <c r="G3" t="s">
        <v>344</v>
      </c>
      <c r="M3">
        <v>2</v>
      </c>
      <c r="O3" t="s">
        <v>449</v>
      </c>
      <c r="R3" t="s">
        <v>502</v>
      </c>
    </row>
    <row r="4" spans="2:19">
      <c r="G4" t="s">
        <v>345</v>
      </c>
      <c r="M4">
        <v>3</v>
      </c>
      <c r="O4" t="s">
        <v>450</v>
      </c>
    </row>
    <row r="5" spans="2:19">
      <c r="B5" t="s">
        <v>53</v>
      </c>
      <c r="G5" t="s">
        <v>24</v>
      </c>
      <c r="M5">
        <v>4</v>
      </c>
      <c r="O5" t="s">
        <v>451</v>
      </c>
      <c r="R5" t="s">
        <v>503</v>
      </c>
      <c r="S5" t="str">
        <f>R5&amp;" finding"</f>
        <v>Critical finding</v>
      </c>
    </row>
    <row r="6" spans="2:19">
      <c r="B6" t="s">
        <v>54</v>
      </c>
      <c r="M6">
        <v>5</v>
      </c>
      <c r="O6" t="s">
        <v>452</v>
      </c>
      <c r="R6" t="str">
        <f>IF('Overview &amp; Guidance'!D42=R3,"Major","Other")</f>
        <v>Major</v>
      </c>
      <c r="S6" t="str">
        <f>R6&amp;" finding"</f>
        <v>Major finding</v>
      </c>
    </row>
    <row r="7" spans="2:19">
      <c r="B7" t="s">
        <v>55</v>
      </c>
      <c r="G7" t="s">
        <v>58</v>
      </c>
      <c r="M7">
        <v>6</v>
      </c>
      <c r="O7" t="s">
        <v>453</v>
      </c>
      <c r="R7" t="str">
        <f>IF('Overview &amp; Guidance'!D42=R3,"Minor","")</f>
        <v>Minor</v>
      </c>
      <c r="S7" t="str">
        <f>IF(R7="","",R7&amp;" finding")</f>
        <v>Minor finding</v>
      </c>
    </row>
    <row r="8" spans="2:19">
      <c r="B8" t="s">
        <v>469</v>
      </c>
      <c r="G8" t="s">
        <v>52</v>
      </c>
      <c r="M8">
        <v>7</v>
      </c>
    </row>
    <row r="9" spans="2:19">
      <c r="G9" t="s">
        <v>353</v>
      </c>
      <c r="M9">
        <v>8</v>
      </c>
      <c r="O9" t="s">
        <v>455</v>
      </c>
    </row>
    <row r="10" spans="2:19">
      <c r="B10" t="s">
        <v>56</v>
      </c>
      <c r="M10">
        <v>9</v>
      </c>
      <c r="O10" t="s">
        <v>456</v>
      </c>
    </row>
    <row r="11" spans="2:19">
      <c r="B11" t="s">
        <v>57</v>
      </c>
      <c r="G11" t="s">
        <v>358</v>
      </c>
      <c r="M11">
        <v>10</v>
      </c>
    </row>
    <row r="12" spans="2:19">
      <c r="G12" t="s">
        <v>359</v>
      </c>
      <c r="M12">
        <v>11</v>
      </c>
      <c r="O12" t="s">
        <v>457</v>
      </c>
    </row>
    <row r="13" spans="2:19">
      <c r="B13" t="s">
        <v>58</v>
      </c>
      <c r="G13" t="s">
        <v>360</v>
      </c>
      <c r="M13">
        <v>12</v>
      </c>
      <c r="O13" t="s">
        <v>458</v>
      </c>
    </row>
    <row r="14" spans="2:19">
      <c r="B14" t="s">
        <v>51</v>
      </c>
      <c r="G14" t="s">
        <v>52</v>
      </c>
      <c r="M14">
        <v>13</v>
      </c>
    </row>
    <row r="15" spans="2:19">
      <c r="B15" t="s">
        <v>60</v>
      </c>
      <c r="M15">
        <v>14</v>
      </c>
    </row>
    <row r="16" spans="2:19">
      <c r="B16" t="s">
        <v>59</v>
      </c>
      <c r="G16" s="12" t="s">
        <v>386</v>
      </c>
      <c r="M16">
        <v>15</v>
      </c>
    </row>
    <row r="17" spans="2:13">
      <c r="G17" s="12" t="s">
        <v>387</v>
      </c>
      <c r="M17">
        <v>16</v>
      </c>
    </row>
    <row r="18" spans="2:13">
      <c r="B18" t="s">
        <v>61</v>
      </c>
      <c r="G18" s="12" t="s">
        <v>388</v>
      </c>
      <c r="M18">
        <v>17</v>
      </c>
    </row>
    <row r="19" spans="2:13">
      <c r="B19" t="s">
        <v>62</v>
      </c>
      <c r="G19" s="12" t="s">
        <v>389</v>
      </c>
      <c r="M19">
        <v>18</v>
      </c>
    </row>
    <row r="20" spans="2:13">
      <c r="B20" t="s">
        <v>63</v>
      </c>
      <c r="M20">
        <v>19</v>
      </c>
    </row>
    <row r="21" spans="2:13">
      <c r="B21" t="s">
        <v>64</v>
      </c>
      <c r="G21" s="12" t="s">
        <v>396</v>
      </c>
      <c r="M21">
        <v>20</v>
      </c>
    </row>
    <row r="22" spans="2:13">
      <c r="B22" t="s">
        <v>65</v>
      </c>
      <c r="G22" s="12" t="s">
        <v>397</v>
      </c>
      <c r="M22">
        <v>21</v>
      </c>
    </row>
    <row r="23" spans="2:13">
      <c r="B23" t="s">
        <v>66</v>
      </c>
      <c r="G23" s="12" t="s">
        <v>398</v>
      </c>
      <c r="M23">
        <v>22</v>
      </c>
    </row>
    <row r="24" spans="2:13">
      <c r="B24" t="s">
        <v>67</v>
      </c>
      <c r="M24">
        <v>23</v>
      </c>
    </row>
    <row r="25" spans="2:13">
      <c r="B25" t="s">
        <v>68</v>
      </c>
      <c r="G25" s="12" t="s">
        <v>420</v>
      </c>
      <c r="M25">
        <v>24</v>
      </c>
    </row>
    <row r="26" spans="2:13">
      <c r="G26" s="12" t="s">
        <v>421</v>
      </c>
      <c r="M26">
        <v>25</v>
      </c>
    </row>
    <row r="27" spans="2:13">
      <c r="B27" t="s">
        <v>69</v>
      </c>
      <c r="G27" s="12" t="s">
        <v>422</v>
      </c>
      <c r="M27">
        <v>26</v>
      </c>
    </row>
    <row r="28" spans="2:13">
      <c r="B28" t="s">
        <v>70</v>
      </c>
      <c r="G28" s="12" t="s">
        <v>52</v>
      </c>
      <c r="M28">
        <v>27</v>
      </c>
    </row>
    <row r="29" spans="2:13">
      <c r="B29" t="s">
        <v>71</v>
      </c>
      <c r="M29">
        <v>28</v>
      </c>
    </row>
    <row r="30" spans="2:13">
      <c r="B30" t="s">
        <v>72</v>
      </c>
      <c r="G30" s="12" t="s">
        <v>425</v>
      </c>
      <c r="M30">
        <v>29</v>
      </c>
    </row>
    <row r="31" spans="2:13">
      <c r="G31" s="19" t="s">
        <v>426</v>
      </c>
      <c r="M31">
        <v>30</v>
      </c>
    </row>
    <row r="32" spans="2:13">
      <c r="B32" t="s">
        <v>73</v>
      </c>
      <c r="G32" s="12" t="s">
        <v>422</v>
      </c>
      <c r="M32">
        <v>31</v>
      </c>
    </row>
    <row r="33" spans="2:13">
      <c r="B33" t="s">
        <v>74</v>
      </c>
      <c r="G33" s="12" t="s">
        <v>52</v>
      </c>
      <c r="M33">
        <v>32</v>
      </c>
    </row>
    <row r="34" spans="2:13">
      <c r="B34" t="s">
        <v>75</v>
      </c>
      <c r="M34">
        <v>33</v>
      </c>
    </row>
    <row r="35" spans="2:13">
      <c r="B35" t="s">
        <v>76</v>
      </c>
      <c r="M35">
        <v>34</v>
      </c>
    </row>
    <row r="36" spans="2:13">
      <c r="B36" t="s">
        <v>77</v>
      </c>
      <c r="M36">
        <v>35</v>
      </c>
    </row>
    <row r="37" spans="2:13">
      <c r="B37" t="s">
        <v>78</v>
      </c>
      <c r="M37">
        <v>36</v>
      </c>
    </row>
    <row r="38" spans="2:13">
      <c r="B38" t="s">
        <v>79</v>
      </c>
      <c r="M38">
        <v>37</v>
      </c>
    </row>
    <row r="39" spans="2:13">
      <c r="B39" t="s">
        <v>80</v>
      </c>
      <c r="M39">
        <v>38</v>
      </c>
    </row>
    <row r="40" spans="2:13">
      <c r="B40" t="s">
        <v>81</v>
      </c>
      <c r="M40">
        <v>39</v>
      </c>
    </row>
    <row r="41" spans="2:13">
      <c r="B41" t="s">
        <v>82</v>
      </c>
      <c r="M41">
        <v>40</v>
      </c>
    </row>
    <row r="42" spans="2:13">
      <c r="B42" t="s">
        <v>83</v>
      </c>
      <c r="M42">
        <v>41</v>
      </c>
    </row>
    <row r="43" spans="2:13">
      <c r="B43" t="s">
        <v>84</v>
      </c>
      <c r="M43">
        <v>42</v>
      </c>
    </row>
    <row r="44" spans="2:13">
      <c r="B44" t="s">
        <v>85</v>
      </c>
      <c r="M44">
        <v>43</v>
      </c>
    </row>
    <row r="45" spans="2:13">
      <c r="B45" t="s">
        <v>86</v>
      </c>
      <c r="M45">
        <v>44</v>
      </c>
    </row>
    <row r="46" spans="2:13">
      <c r="B46" t="s">
        <v>87</v>
      </c>
      <c r="M46">
        <v>45</v>
      </c>
    </row>
    <row r="47" spans="2:13">
      <c r="B47" t="s">
        <v>88</v>
      </c>
      <c r="M47">
        <v>46</v>
      </c>
    </row>
    <row r="48" spans="2:13">
      <c r="B48" t="s">
        <v>89</v>
      </c>
      <c r="M48">
        <v>47</v>
      </c>
    </row>
    <row r="49" spans="2:13">
      <c r="B49" t="s">
        <v>90</v>
      </c>
      <c r="M49">
        <v>48</v>
      </c>
    </row>
    <row r="50" spans="2:13">
      <c r="B50" t="s">
        <v>91</v>
      </c>
      <c r="M50">
        <v>49</v>
      </c>
    </row>
    <row r="51" spans="2:13">
      <c r="B51" t="s">
        <v>92</v>
      </c>
      <c r="M51">
        <v>50</v>
      </c>
    </row>
    <row r="52" spans="2:13">
      <c r="B52" t="s">
        <v>93</v>
      </c>
      <c r="M52">
        <v>51</v>
      </c>
    </row>
    <row r="53" spans="2:13">
      <c r="B53" t="s">
        <v>94</v>
      </c>
      <c r="M53">
        <v>52</v>
      </c>
    </row>
    <row r="54" spans="2:13">
      <c r="B54" t="s">
        <v>95</v>
      </c>
      <c r="M54">
        <v>53</v>
      </c>
    </row>
    <row r="55" spans="2:13">
      <c r="B55" t="s">
        <v>96</v>
      </c>
      <c r="M55">
        <v>54</v>
      </c>
    </row>
    <row r="56" spans="2:13">
      <c r="B56" t="s">
        <v>97</v>
      </c>
      <c r="M56">
        <v>55</v>
      </c>
    </row>
    <row r="57" spans="2:13">
      <c r="B57" t="s">
        <v>98</v>
      </c>
      <c r="M57">
        <v>56</v>
      </c>
    </row>
    <row r="58" spans="2:13">
      <c r="B58" t="s">
        <v>99</v>
      </c>
      <c r="M58">
        <v>57</v>
      </c>
    </row>
    <row r="59" spans="2:13">
      <c r="B59" t="s">
        <v>100</v>
      </c>
      <c r="M59">
        <v>58</v>
      </c>
    </row>
    <row r="60" spans="2:13">
      <c r="B60" t="s">
        <v>101</v>
      </c>
      <c r="M60">
        <v>59</v>
      </c>
    </row>
    <row r="61" spans="2:13">
      <c r="B61" t="s">
        <v>102</v>
      </c>
      <c r="M61">
        <v>60</v>
      </c>
    </row>
    <row r="62" spans="2:13">
      <c r="B62" t="s">
        <v>103</v>
      </c>
      <c r="M62">
        <v>61</v>
      </c>
    </row>
    <row r="63" spans="2:13">
      <c r="B63" t="s">
        <v>104</v>
      </c>
      <c r="M63">
        <v>62</v>
      </c>
    </row>
    <row r="64" spans="2:13">
      <c r="B64" t="s">
        <v>105</v>
      </c>
      <c r="M64">
        <v>63</v>
      </c>
    </row>
    <row r="65" spans="2:13">
      <c r="B65" t="s">
        <v>106</v>
      </c>
      <c r="M65">
        <v>64</v>
      </c>
    </row>
    <row r="66" spans="2:13">
      <c r="B66" t="s">
        <v>107</v>
      </c>
      <c r="M66">
        <v>65</v>
      </c>
    </row>
    <row r="67" spans="2:13">
      <c r="B67" t="s">
        <v>108</v>
      </c>
      <c r="M67">
        <v>66</v>
      </c>
    </row>
    <row r="68" spans="2:13">
      <c r="B68" t="s">
        <v>109</v>
      </c>
      <c r="M68">
        <v>67</v>
      </c>
    </row>
    <row r="69" spans="2:13">
      <c r="B69" t="s">
        <v>110</v>
      </c>
      <c r="M69">
        <v>68</v>
      </c>
    </row>
    <row r="70" spans="2:13">
      <c r="B70" t="s">
        <v>111</v>
      </c>
      <c r="M70">
        <v>69</v>
      </c>
    </row>
    <row r="71" spans="2:13">
      <c r="B71" t="s">
        <v>112</v>
      </c>
      <c r="M71">
        <v>70</v>
      </c>
    </row>
    <row r="72" spans="2:13">
      <c r="B72" t="s">
        <v>113</v>
      </c>
      <c r="M72">
        <v>71</v>
      </c>
    </row>
    <row r="73" spans="2:13">
      <c r="B73" t="s">
        <v>114</v>
      </c>
      <c r="M73">
        <v>72</v>
      </c>
    </row>
    <row r="74" spans="2:13">
      <c r="B74" t="s">
        <v>115</v>
      </c>
      <c r="M74">
        <v>73</v>
      </c>
    </row>
    <row r="75" spans="2:13">
      <c r="B75" t="s">
        <v>116</v>
      </c>
      <c r="M75">
        <v>74</v>
      </c>
    </row>
    <row r="76" spans="2:13">
      <c r="B76" t="s">
        <v>117</v>
      </c>
      <c r="M76">
        <v>75</v>
      </c>
    </row>
    <row r="77" spans="2:13">
      <c r="B77" t="s">
        <v>118</v>
      </c>
      <c r="M77">
        <v>76</v>
      </c>
    </row>
    <row r="78" spans="2:13">
      <c r="B78" t="s">
        <v>119</v>
      </c>
      <c r="M78">
        <v>77</v>
      </c>
    </row>
    <row r="79" spans="2:13">
      <c r="B79" t="s">
        <v>120</v>
      </c>
      <c r="M79">
        <v>78</v>
      </c>
    </row>
    <row r="80" spans="2:13">
      <c r="B80" t="s">
        <v>121</v>
      </c>
      <c r="M80">
        <v>79</v>
      </c>
    </row>
    <row r="81" spans="2:13">
      <c r="B81" t="s">
        <v>122</v>
      </c>
      <c r="M81">
        <v>80</v>
      </c>
    </row>
    <row r="82" spans="2:13">
      <c r="B82" t="s">
        <v>123</v>
      </c>
      <c r="M82">
        <v>81</v>
      </c>
    </row>
    <row r="83" spans="2:13">
      <c r="B83" t="s">
        <v>124</v>
      </c>
      <c r="M83">
        <v>82</v>
      </c>
    </row>
    <row r="84" spans="2:13">
      <c r="B84" t="s">
        <v>125</v>
      </c>
      <c r="M84">
        <v>83</v>
      </c>
    </row>
    <row r="85" spans="2:13">
      <c r="B85" t="s">
        <v>126</v>
      </c>
      <c r="M85">
        <v>84</v>
      </c>
    </row>
    <row r="86" spans="2:13">
      <c r="B86" t="s">
        <v>127</v>
      </c>
      <c r="M86">
        <v>85</v>
      </c>
    </row>
    <row r="87" spans="2:13">
      <c r="B87" t="s">
        <v>128</v>
      </c>
      <c r="M87">
        <v>86</v>
      </c>
    </row>
    <row r="88" spans="2:13">
      <c r="B88" t="s">
        <v>129</v>
      </c>
      <c r="M88">
        <v>87</v>
      </c>
    </row>
    <row r="89" spans="2:13">
      <c r="B89" t="s">
        <v>130</v>
      </c>
      <c r="M89">
        <v>88</v>
      </c>
    </row>
    <row r="90" spans="2:13">
      <c r="B90" t="s">
        <v>131</v>
      </c>
      <c r="M90">
        <v>89</v>
      </c>
    </row>
    <row r="91" spans="2:13">
      <c r="B91" t="s">
        <v>132</v>
      </c>
      <c r="M91">
        <v>90</v>
      </c>
    </row>
    <row r="92" spans="2:13">
      <c r="B92" t="s">
        <v>133</v>
      </c>
      <c r="M92">
        <v>91</v>
      </c>
    </row>
    <row r="93" spans="2:13">
      <c r="B93" t="s">
        <v>134</v>
      </c>
      <c r="M93">
        <v>92</v>
      </c>
    </row>
    <row r="94" spans="2:13">
      <c r="B94" t="s">
        <v>135</v>
      </c>
      <c r="M94">
        <v>93</v>
      </c>
    </row>
    <row r="95" spans="2:13">
      <c r="B95" t="s">
        <v>136</v>
      </c>
      <c r="M95">
        <v>94</v>
      </c>
    </row>
    <row r="96" spans="2:13">
      <c r="B96" t="s">
        <v>137</v>
      </c>
      <c r="M96">
        <v>95</v>
      </c>
    </row>
    <row r="97" spans="2:13">
      <c r="B97" t="s">
        <v>138</v>
      </c>
      <c r="M97">
        <v>96</v>
      </c>
    </row>
    <row r="98" spans="2:13">
      <c r="B98" t="s">
        <v>139</v>
      </c>
      <c r="M98">
        <v>97</v>
      </c>
    </row>
    <row r="99" spans="2:13">
      <c r="B99" t="s">
        <v>140</v>
      </c>
      <c r="M99">
        <v>98</v>
      </c>
    </row>
    <row r="100" spans="2:13">
      <c r="B100" t="s">
        <v>141</v>
      </c>
      <c r="M100">
        <v>99</v>
      </c>
    </row>
    <row r="101" spans="2:13">
      <c r="B101" t="s">
        <v>142</v>
      </c>
      <c r="M101">
        <v>100</v>
      </c>
    </row>
    <row r="102" spans="2:13">
      <c r="B102" t="s">
        <v>143</v>
      </c>
      <c r="M102">
        <v>101</v>
      </c>
    </row>
    <row r="103" spans="2:13">
      <c r="B103" t="s">
        <v>144</v>
      </c>
      <c r="M103">
        <v>102</v>
      </c>
    </row>
    <row r="104" spans="2:13">
      <c r="B104" t="s">
        <v>145</v>
      </c>
      <c r="M104">
        <v>103</v>
      </c>
    </row>
    <row r="105" spans="2:13">
      <c r="B105" t="s">
        <v>146</v>
      </c>
      <c r="M105">
        <v>104</v>
      </c>
    </row>
    <row r="106" spans="2:13">
      <c r="B106" t="s">
        <v>147</v>
      </c>
      <c r="M106">
        <v>105</v>
      </c>
    </row>
    <row r="107" spans="2:13">
      <c r="B107" t="s">
        <v>148</v>
      </c>
      <c r="M107">
        <v>106</v>
      </c>
    </row>
    <row r="108" spans="2:13">
      <c r="B108" t="s">
        <v>149</v>
      </c>
      <c r="M108">
        <v>107</v>
      </c>
    </row>
    <row r="109" spans="2:13">
      <c r="B109" t="s">
        <v>150</v>
      </c>
      <c r="M109">
        <v>108</v>
      </c>
    </row>
    <row r="110" spans="2:13">
      <c r="B110" t="s">
        <v>151</v>
      </c>
      <c r="M110">
        <v>109</v>
      </c>
    </row>
    <row r="111" spans="2:13">
      <c r="B111" t="s">
        <v>152</v>
      </c>
      <c r="M111">
        <v>110</v>
      </c>
    </row>
    <row r="112" spans="2:13">
      <c r="B112" t="s">
        <v>153</v>
      </c>
      <c r="M112">
        <v>111</v>
      </c>
    </row>
    <row r="113" spans="2:13">
      <c r="B113" t="s">
        <v>154</v>
      </c>
      <c r="M113">
        <v>112</v>
      </c>
    </row>
    <row r="114" spans="2:13">
      <c r="B114" t="s">
        <v>155</v>
      </c>
      <c r="M114">
        <v>113</v>
      </c>
    </row>
    <row r="115" spans="2:13">
      <c r="B115" t="s">
        <v>156</v>
      </c>
      <c r="M115">
        <v>114</v>
      </c>
    </row>
    <row r="116" spans="2:13">
      <c r="B116" t="s">
        <v>157</v>
      </c>
      <c r="M116">
        <v>115</v>
      </c>
    </row>
    <row r="117" spans="2:13">
      <c r="B117" t="s">
        <v>158</v>
      </c>
      <c r="M117">
        <v>116</v>
      </c>
    </row>
    <row r="118" spans="2:13">
      <c r="B118" t="s">
        <v>159</v>
      </c>
      <c r="M118">
        <v>117</v>
      </c>
    </row>
    <row r="119" spans="2:13">
      <c r="B119" t="s">
        <v>160</v>
      </c>
      <c r="M119">
        <v>118</v>
      </c>
    </row>
    <row r="120" spans="2:13">
      <c r="B120" t="s">
        <v>161</v>
      </c>
      <c r="M120">
        <v>119</v>
      </c>
    </row>
    <row r="121" spans="2:13">
      <c r="B121" t="s">
        <v>162</v>
      </c>
      <c r="M121">
        <v>120</v>
      </c>
    </row>
    <row r="122" spans="2:13">
      <c r="B122" t="s">
        <v>163</v>
      </c>
      <c r="M122">
        <v>121</v>
      </c>
    </row>
    <row r="123" spans="2:13">
      <c r="B123" t="s">
        <v>164</v>
      </c>
      <c r="M123">
        <v>122</v>
      </c>
    </row>
    <row r="124" spans="2:13">
      <c r="B124" t="s">
        <v>165</v>
      </c>
      <c r="M124">
        <v>123</v>
      </c>
    </row>
    <row r="125" spans="2:13">
      <c r="B125" t="s">
        <v>166</v>
      </c>
      <c r="M125">
        <v>124</v>
      </c>
    </row>
    <row r="126" spans="2:13">
      <c r="B126" t="s">
        <v>167</v>
      </c>
      <c r="M126">
        <v>125</v>
      </c>
    </row>
    <row r="127" spans="2:13">
      <c r="B127" t="s">
        <v>168</v>
      </c>
      <c r="M127">
        <v>126</v>
      </c>
    </row>
    <row r="128" spans="2:13">
      <c r="B128" t="s">
        <v>169</v>
      </c>
      <c r="M128">
        <v>127</v>
      </c>
    </row>
    <row r="129" spans="2:13">
      <c r="B129" t="s">
        <v>170</v>
      </c>
      <c r="M129">
        <v>128</v>
      </c>
    </row>
    <row r="130" spans="2:13">
      <c r="B130" t="s">
        <v>171</v>
      </c>
      <c r="M130">
        <v>129</v>
      </c>
    </row>
    <row r="131" spans="2:13">
      <c r="B131" t="s">
        <v>172</v>
      </c>
      <c r="M131">
        <v>130</v>
      </c>
    </row>
    <row r="132" spans="2:13">
      <c r="B132" t="s">
        <v>173</v>
      </c>
      <c r="M132">
        <v>131</v>
      </c>
    </row>
    <row r="133" spans="2:13">
      <c r="B133" t="s">
        <v>174</v>
      </c>
      <c r="M133">
        <v>132</v>
      </c>
    </row>
    <row r="134" spans="2:13">
      <c r="B134" t="s">
        <v>175</v>
      </c>
      <c r="M134">
        <v>133</v>
      </c>
    </row>
    <row r="135" spans="2:13">
      <c r="B135" t="s">
        <v>176</v>
      </c>
      <c r="M135">
        <v>134</v>
      </c>
    </row>
    <row r="136" spans="2:13">
      <c r="B136" t="s">
        <v>177</v>
      </c>
      <c r="M136">
        <v>135</v>
      </c>
    </row>
    <row r="137" spans="2:13">
      <c r="B137" t="s">
        <v>178</v>
      </c>
      <c r="M137">
        <v>136</v>
      </c>
    </row>
    <row r="138" spans="2:13">
      <c r="B138" t="s">
        <v>179</v>
      </c>
      <c r="M138">
        <v>137</v>
      </c>
    </row>
    <row r="139" spans="2:13">
      <c r="B139" t="s">
        <v>180</v>
      </c>
      <c r="M139">
        <v>138</v>
      </c>
    </row>
    <row r="140" spans="2:13">
      <c r="B140" t="s">
        <v>181</v>
      </c>
      <c r="M140">
        <v>139</v>
      </c>
    </row>
    <row r="141" spans="2:13">
      <c r="B141" t="s">
        <v>182</v>
      </c>
      <c r="M141">
        <v>140</v>
      </c>
    </row>
    <row r="142" spans="2:13">
      <c r="B142" t="s">
        <v>183</v>
      </c>
      <c r="M142">
        <v>141</v>
      </c>
    </row>
    <row r="143" spans="2:13">
      <c r="B143" t="s">
        <v>184</v>
      </c>
      <c r="M143">
        <v>142</v>
      </c>
    </row>
    <row r="144" spans="2:13">
      <c r="B144" t="s">
        <v>185</v>
      </c>
      <c r="M144">
        <v>143</v>
      </c>
    </row>
    <row r="145" spans="2:13">
      <c r="B145" t="s">
        <v>186</v>
      </c>
      <c r="M145">
        <v>144</v>
      </c>
    </row>
    <row r="146" spans="2:13">
      <c r="B146" t="s">
        <v>187</v>
      </c>
      <c r="M146">
        <v>145</v>
      </c>
    </row>
    <row r="147" spans="2:13">
      <c r="B147" t="s">
        <v>188</v>
      </c>
      <c r="M147">
        <v>146</v>
      </c>
    </row>
    <row r="148" spans="2:13">
      <c r="B148" t="s">
        <v>189</v>
      </c>
      <c r="M148">
        <v>147</v>
      </c>
    </row>
    <row r="149" spans="2:13">
      <c r="B149" t="s">
        <v>190</v>
      </c>
      <c r="M149">
        <v>148</v>
      </c>
    </row>
    <row r="150" spans="2:13">
      <c r="B150" t="s">
        <v>191</v>
      </c>
      <c r="M150">
        <v>149</v>
      </c>
    </row>
    <row r="151" spans="2:13">
      <c r="B151" t="s">
        <v>192</v>
      </c>
      <c r="M151">
        <v>150</v>
      </c>
    </row>
    <row r="152" spans="2:13">
      <c r="B152" t="s">
        <v>193</v>
      </c>
      <c r="M152">
        <v>151</v>
      </c>
    </row>
    <row r="153" spans="2:13">
      <c r="B153" t="s">
        <v>194</v>
      </c>
      <c r="M153">
        <v>152</v>
      </c>
    </row>
    <row r="154" spans="2:13">
      <c r="B154" t="s">
        <v>195</v>
      </c>
      <c r="M154">
        <v>153</v>
      </c>
    </row>
    <row r="155" spans="2:13">
      <c r="B155" t="s">
        <v>196</v>
      </c>
      <c r="M155">
        <v>154</v>
      </c>
    </row>
    <row r="156" spans="2:13">
      <c r="B156" t="s">
        <v>197</v>
      </c>
      <c r="M156">
        <v>155</v>
      </c>
    </row>
    <row r="157" spans="2:13">
      <c r="B157" t="s">
        <v>198</v>
      </c>
      <c r="M157">
        <v>156</v>
      </c>
    </row>
    <row r="158" spans="2:13">
      <c r="B158" t="s">
        <v>199</v>
      </c>
      <c r="M158">
        <v>157</v>
      </c>
    </row>
    <row r="159" spans="2:13">
      <c r="B159" t="s">
        <v>200</v>
      </c>
      <c r="M159">
        <v>158</v>
      </c>
    </row>
    <row r="160" spans="2:13">
      <c r="B160" t="s">
        <v>201</v>
      </c>
      <c r="M160">
        <v>159</v>
      </c>
    </row>
    <row r="161" spans="2:13">
      <c r="B161" t="s">
        <v>202</v>
      </c>
      <c r="M161">
        <v>160</v>
      </c>
    </row>
    <row r="162" spans="2:13">
      <c r="B162" t="s">
        <v>203</v>
      </c>
      <c r="M162">
        <v>161</v>
      </c>
    </row>
    <row r="163" spans="2:13">
      <c r="B163" t="s">
        <v>204</v>
      </c>
      <c r="M163">
        <v>162</v>
      </c>
    </row>
    <row r="164" spans="2:13">
      <c r="B164" t="s">
        <v>205</v>
      </c>
      <c r="M164">
        <v>163</v>
      </c>
    </row>
    <row r="165" spans="2:13">
      <c r="B165" t="s">
        <v>206</v>
      </c>
      <c r="M165">
        <v>164</v>
      </c>
    </row>
    <row r="166" spans="2:13">
      <c r="B166" t="s">
        <v>207</v>
      </c>
      <c r="M166">
        <v>165</v>
      </c>
    </row>
    <row r="167" spans="2:13">
      <c r="B167" t="s">
        <v>208</v>
      </c>
      <c r="M167">
        <v>166</v>
      </c>
    </row>
    <row r="168" spans="2:13">
      <c r="B168" t="s">
        <v>209</v>
      </c>
      <c r="M168">
        <v>167</v>
      </c>
    </row>
    <row r="169" spans="2:13">
      <c r="B169" t="s">
        <v>210</v>
      </c>
      <c r="M169">
        <v>168</v>
      </c>
    </row>
    <row r="170" spans="2:13">
      <c r="B170" t="s">
        <v>211</v>
      </c>
      <c r="M170">
        <v>169</v>
      </c>
    </row>
    <row r="171" spans="2:13">
      <c r="B171" t="s">
        <v>212</v>
      </c>
      <c r="M171">
        <v>170</v>
      </c>
    </row>
    <row r="172" spans="2:13">
      <c r="B172" t="s">
        <v>213</v>
      </c>
      <c r="M172">
        <v>171</v>
      </c>
    </row>
    <row r="173" spans="2:13">
      <c r="B173" t="s">
        <v>214</v>
      </c>
      <c r="M173">
        <v>172</v>
      </c>
    </row>
    <row r="174" spans="2:13">
      <c r="B174" t="s">
        <v>215</v>
      </c>
      <c r="M174">
        <v>173</v>
      </c>
    </row>
    <row r="175" spans="2:13">
      <c r="B175" t="s">
        <v>216</v>
      </c>
      <c r="M175">
        <v>174</v>
      </c>
    </row>
    <row r="176" spans="2:13">
      <c r="B176" t="s">
        <v>217</v>
      </c>
      <c r="M176">
        <v>175</v>
      </c>
    </row>
    <row r="177" spans="2:13">
      <c r="B177" t="s">
        <v>218</v>
      </c>
      <c r="M177">
        <v>176</v>
      </c>
    </row>
    <row r="178" spans="2:13">
      <c r="B178" t="s">
        <v>219</v>
      </c>
      <c r="M178">
        <v>177</v>
      </c>
    </row>
    <row r="179" spans="2:13">
      <c r="B179" t="s">
        <v>220</v>
      </c>
      <c r="M179">
        <v>178</v>
      </c>
    </row>
    <row r="180" spans="2:13">
      <c r="B180" t="s">
        <v>221</v>
      </c>
      <c r="M180">
        <v>179</v>
      </c>
    </row>
    <row r="181" spans="2:13">
      <c r="B181" t="s">
        <v>222</v>
      </c>
      <c r="M181">
        <v>180</v>
      </c>
    </row>
    <row r="182" spans="2:13">
      <c r="B182" t="s">
        <v>223</v>
      </c>
      <c r="M182">
        <v>181</v>
      </c>
    </row>
    <row r="183" spans="2:13">
      <c r="B183" t="s">
        <v>224</v>
      </c>
      <c r="M183">
        <v>182</v>
      </c>
    </row>
    <row r="184" spans="2:13">
      <c r="B184" t="s">
        <v>225</v>
      </c>
      <c r="M184">
        <v>183</v>
      </c>
    </row>
    <row r="185" spans="2:13">
      <c r="B185" t="s">
        <v>226</v>
      </c>
      <c r="M185">
        <v>184</v>
      </c>
    </row>
    <row r="186" spans="2:13">
      <c r="B186" t="s">
        <v>227</v>
      </c>
      <c r="M186">
        <v>185</v>
      </c>
    </row>
    <row r="187" spans="2:13">
      <c r="B187" t="s">
        <v>228</v>
      </c>
      <c r="M187">
        <v>186</v>
      </c>
    </row>
    <row r="188" spans="2:13">
      <c r="B188" t="s">
        <v>229</v>
      </c>
      <c r="M188">
        <v>187</v>
      </c>
    </row>
    <row r="189" spans="2:13">
      <c r="B189" t="s">
        <v>230</v>
      </c>
      <c r="M189">
        <v>188</v>
      </c>
    </row>
    <row r="190" spans="2:13">
      <c r="B190" t="s">
        <v>231</v>
      </c>
      <c r="M190">
        <v>189</v>
      </c>
    </row>
    <row r="191" spans="2:13">
      <c r="B191" t="s">
        <v>232</v>
      </c>
      <c r="M191">
        <v>190</v>
      </c>
    </row>
    <row r="192" spans="2:13">
      <c r="B192" t="s">
        <v>233</v>
      </c>
      <c r="M192">
        <v>191</v>
      </c>
    </row>
    <row r="193" spans="2:13">
      <c r="B193" t="s">
        <v>234</v>
      </c>
      <c r="M193">
        <v>192</v>
      </c>
    </row>
    <row r="194" spans="2:13">
      <c r="B194" t="s">
        <v>235</v>
      </c>
      <c r="M194">
        <v>193</v>
      </c>
    </row>
    <row r="195" spans="2:13">
      <c r="B195" t="s">
        <v>236</v>
      </c>
      <c r="M195">
        <v>194</v>
      </c>
    </row>
    <row r="196" spans="2:13">
      <c r="B196" t="s">
        <v>237</v>
      </c>
      <c r="M196">
        <v>195</v>
      </c>
    </row>
    <row r="197" spans="2:13">
      <c r="B197" t="s">
        <v>238</v>
      </c>
      <c r="M197">
        <v>196</v>
      </c>
    </row>
    <row r="198" spans="2:13">
      <c r="B198" t="s">
        <v>239</v>
      </c>
      <c r="M198">
        <v>197</v>
      </c>
    </row>
    <row r="199" spans="2:13">
      <c r="B199" t="s">
        <v>240</v>
      </c>
      <c r="M199">
        <v>198</v>
      </c>
    </row>
    <row r="200" spans="2:13">
      <c r="B200" t="s">
        <v>241</v>
      </c>
      <c r="M200">
        <v>199</v>
      </c>
    </row>
    <row r="201" spans="2:13">
      <c r="B201" t="s">
        <v>242</v>
      </c>
      <c r="M201">
        <v>200</v>
      </c>
    </row>
    <row r="202" spans="2:13">
      <c r="B202" t="s">
        <v>243</v>
      </c>
      <c r="M202">
        <v>201</v>
      </c>
    </row>
    <row r="203" spans="2:13">
      <c r="B203" t="s">
        <v>244</v>
      </c>
      <c r="M203">
        <v>202</v>
      </c>
    </row>
    <row r="204" spans="2:13">
      <c r="B204" t="s">
        <v>245</v>
      </c>
      <c r="M204">
        <v>203</v>
      </c>
    </row>
    <row r="205" spans="2:13">
      <c r="B205" t="s">
        <v>246</v>
      </c>
      <c r="M205">
        <v>204</v>
      </c>
    </row>
    <row r="206" spans="2:13">
      <c r="B206" t="s">
        <v>247</v>
      </c>
      <c r="M206">
        <v>205</v>
      </c>
    </row>
    <row r="207" spans="2:13">
      <c r="B207" t="s">
        <v>248</v>
      </c>
      <c r="M207">
        <v>206</v>
      </c>
    </row>
    <row r="208" spans="2:13">
      <c r="B208" t="s">
        <v>249</v>
      </c>
      <c r="M208">
        <v>207</v>
      </c>
    </row>
    <row r="209" spans="2:13">
      <c r="B209" t="s">
        <v>250</v>
      </c>
      <c r="M209">
        <v>208</v>
      </c>
    </row>
    <row r="210" spans="2:13">
      <c r="B210" t="s">
        <v>251</v>
      </c>
      <c r="M210">
        <v>209</v>
      </c>
    </row>
    <row r="211" spans="2:13">
      <c r="B211" t="s">
        <v>252</v>
      </c>
      <c r="M211">
        <v>210</v>
      </c>
    </row>
    <row r="212" spans="2:13">
      <c r="B212" t="s">
        <v>253</v>
      </c>
      <c r="M212">
        <v>211</v>
      </c>
    </row>
    <row r="213" spans="2:13">
      <c r="B213" t="s">
        <v>254</v>
      </c>
    </row>
    <row r="214" spans="2:13">
      <c r="B214" t="s">
        <v>255</v>
      </c>
    </row>
    <row r="215" spans="2:13">
      <c r="B215" t="s">
        <v>256</v>
      </c>
    </row>
    <row r="216" spans="2:13">
      <c r="B216" t="s">
        <v>257</v>
      </c>
    </row>
    <row r="217" spans="2:13">
      <c r="B217" t="s">
        <v>258</v>
      </c>
    </row>
    <row r="218" spans="2:13">
      <c r="B218" t="s">
        <v>259</v>
      </c>
    </row>
    <row r="219" spans="2:13">
      <c r="B219" t="s">
        <v>260</v>
      </c>
    </row>
    <row r="220" spans="2:13">
      <c r="B220" t="s">
        <v>261</v>
      </c>
    </row>
    <row r="221" spans="2:13">
      <c r="B221" t="s">
        <v>262</v>
      </c>
    </row>
    <row r="222" spans="2:13">
      <c r="B222" t="s">
        <v>263</v>
      </c>
    </row>
    <row r="223" spans="2:13">
      <c r="B223" t="s">
        <v>264</v>
      </c>
    </row>
    <row r="224" spans="2:13">
      <c r="B224" t="s">
        <v>265</v>
      </c>
    </row>
    <row r="225" spans="2:2">
      <c r="B225" t="s">
        <v>266</v>
      </c>
    </row>
    <row r="226" spans="2:2">
      <c r="B226" t="s">
        <v>267</v>
      </c>
    </row>
    <row r="227" spans="2:2">
      <c r="B227" t="s">
        <v>268</v>
      </c>
    </row>
    <row r="228" spans="2:2">
      <c r="B228" t="s">
        <v>269</v>
      </c>
    </row>
    <row r="229" spans="2:2">
      <c r="B229" t="s">
        <v>270</v>
      </c>
    </row>
    <row r="230" spans="2:2">
      <c r="B230" t="s">
        <v>271</v>
      </c>
    </row>
    <row r="231" spans="2:2">
      <c r="B231" t="s">
        <v>272</v>
      </c>
    </row>
    <row r="232" spans="2:2">
      <c r="B232" t="s">
        <v>273</v>
      </c>
    </row>
    <row r="233" spans="2:2">
      <c r="B233" t="s">
        <v>274</v>
      </c>
    </row>
    <row r="234" spans="2:2">
      <c r="B234" t="s">
        <v>275</v>
      </c>
    </row>
    <row r="235" spans="2:2">
      <c r="B235" t="s">
        <v>276</v>
      </c>
    </row>
    <row r="236" spans="2:2">
      <c r="B236" t="s">
        <v>277</v>
      </c>
    </row>
    <row r="237" spans="2:2">
      <c r="B237" t="s">
        <v>278</v>
      </c>
    </row>
    <row r="238" spans="2:2">
      <c r="B238" t="s">
        <v>279</v>
      </c>
    </row>
    <row r="239" spans="2:2">
      <c r="B239" t="s">
        <v>280</v>
      </c>
    </row>
    <row r="240" spans="2:2">
      <c r="B240" t="s">
        <v>281</v>
      </c>
    </row>
    <row r="241" spans="2:2">
      <c r="B241" t="s">
        <v>282</v>
      </c>
    </row>
    <row r="242" spans="2:2">
      <c r="B242" t="s">
        <v>283</v>
      </c>
    </row>
    <row r="243" spans="2:2">
      <c r="B243" t="s">
        <v>284</v>
      </c>
    </row>
    <row r="244" spans="2:2">
      <c r="B244" t="s">
        <v>285</v>
      </c>
    </row>
    <row r="245" spans="2:2">
      <c r="B245" t="s">
        <v>286</v>
      </c>
    </row>
    <row r="246" spans="2:2">
      <c r="B246" t="s">
        <v>287</v>
      </c>
    </row>
    <row r="247" spans="2:2">
      <c r="B247" t="s">
        <v>288</v>
      </c>
    </row>
    <row r="248" spans="2:2">
      <c r="B248" t="s">
        <v>289</v>
      </c>
    </row>
    <row r="249" spans="2:2">
      <c r="B249" t="s">
        <v>290</v>
      </c>
    </row>
    <row r="250" spans="2:2">
      <c r="B250" t="s">
        <v>291</v>
      </c>
    </row>
    <row r="251" spans="2:2">
      <c r="B251" t="s">
        <v>292</v>
      </c>
    </row>
    <row r="252" spans="2:2">
      <c r="B252" t="s">
        <v>293</v>
      </c>
    </row>
    <row r="253" spans="2:2">
      <c r="B253" t="s">
        <v>294</v>
      </c>
    </row>
    <row r="254" spans="2:2">
      <c r="B254" t="s">
        <v>295</v>
      </c>
    </row>
    <row r="255" spans="2:2">
      <c r="B255" t="s">
        <v>296</v>
      </c>
    </row>
    <row r="256" spans="2:2">
      <c r="B256" t="s">
        <v>297</v>
      </c>
    </row>
    <row r="257" spans="2:2">
      <c r="B257" t="s">
        <v>298</v>
      </c>
    </row>
    <row r="258" spans="2:2">
      <c r="B258" t="s">
        <v>299</v>
      </c>
    </row>
    <row r="259" spans="2:2">
      <c r="B259" t="s">
        <v>300</v>
      </c>
    </row>
    <row r="260" spans="2:2">
      <c r="B260" t="s">
        <v>301</v>
      </c>
    </row>
    <row r="261" spans="2:2">
      <c r="B261" t="s">
        <v>302</v>
      </c>
    </row>
    <row r="262" spans="2:2">
      <c r="B262" t="s">
        <v>303</v>
      </c>
    </row>
    <row r="263" spans="2:2">
      <c r="B263" t="s">
        <v>304</v>
      </c>
    </row>
    <row r="264" spans="2:2">
      <c r="B264" t="s">
        <v>305</v>
      </c>
    </row>
    <row r="265" spans="2:2">
      <c r="B265" t="s">
        <v>306</v>
      </c>
    </row>
    <row r="266" spans="2:2">
      <c r="B266" t="s">
        <v>307</v>
      </c>
    </row>
    <row r="267" spans="2:2">
      <c r="B267" t="s">
        <v>308</v>
      </c>
    </row>
    <row r="268" spans="2:2">
      <c r="B268" t="s">
        <v>309</v>
      </c>
    </row>
    <row r="269" spans="2:2">
      <c r="B269" t="s">
        <v>310</v>
      </c>
    </row>
    <row r="270" spans="2:2">
      <c r="B270" t="s">
        <v>311</v>
      </c>
    </row>
    <row r="271" spans="2:2">
      <c r="B271" t="s">
        <v>312</v>
      </c>
    </row>
    <row r="272" spans="2:2">
      <c r="B272" t="s">
        <v>313</v>
      </c>
    </row>
    <row r="273" spans="2:2">
      <c r="B273" t="s">
        <v>314</v>
      </c>
    </row>
    <row r="274" spans="2:2">
      <c r="B274" t="s">
        <v>315</v>
      </c>
    </row>
    <row r="275" spans="2:2">
      <c r="B275" t="s">
        <v>316</v>
      </c>
    </row>
    <row r="276" spans="2:2">
      <c r="B276" t="s">
        <v>317</v>
      </c>
    </row>
    <row r="277" spans="2:2">
      <c r="B277" t="s">
        <v>318</v>
      </c>
    </row>
    <row r="278" spans="2:2">
      <c r="B278" t="s">
        <v>319</v>
      </c>
    </row>
  </sheetData>
  <phoneticPr fontId="16" type="noConversion"/>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06941AD160AA9046874E18E555156D16" ma:contentTypeVersion="13" ma:contentTypeDescription="Create a new document." ma:contentTypeScope="" ma:versionID="c72d6d081cbd09bb5692b9fbc2ca6b7c">
  <xsd:schema xmlns:xsd="http://www.w3.org/2001/XMLSchema" xmlns:xs="http://www.w3.org/2001/XMLSchema" xmlns:p="http://schemas.microsoft.com/office/2006/metadata/properties" xmlns:ns2="d32fd3c1-a9d2-4671-b626-c319eff835f4" xmlns:ns3="f9762f0b-dbab-4e0d-8164-1983497044fa" targetNamespace="http://schemas.microsoft.com/office/2006/metadata/properties" ma:root="true" ma:fieldsID="b7482a60293e82b31ec57186bce229d7" ns2:_="" ns3:_="">
    <xsd:import namespace="d32fd3c1-a9d2-4671-b626-c319eff835f4"/>
    <xsd:import namespace="f9762f0b-dbab-4e0d-8164-1983497044fa"/>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AutoTags" minOccurs="0"/>
                <xsd:element ref="ns2:MediaServiceGenerationTime" minOccurs="0"/>
                <xsd:element ref="ns2:MediaServiceEventHashCode" minOccurs="0"/>
                <xsd:element ref="ns2:MediaServiceDateTaken" minOccurs="0"/>
                <xsd:element ref="ns2:MediaServiceOCR" minOccurs="0"/>
                <xsd:element ref="ns2:MediaServiceLocation" minOccurs="0"/>
                <xsd:element ref="ns3:SharedWithUsers" minOccurs="0"/>
                <xsd:element ref="ns3:SharedWithDetails"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32fd3c1-a9d2-4671-b626-c319eff835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DateTaken" ma:index="15" nillable="true" ma:displayName="MediaServiceDateTaken" ma:hidden="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Location" ma:index="17" nillable="true" ma:displayName="Location" ma:internalName="MediaServiceLocation" ma:readOnly="true">
      <xsd:simpleType>
        <xsd:restriction base="dms:Text"/>
      </xsd:simpleType>
    </xsd:element>
    <xsd:element name="MediaLengthInSeconds" ma:index="20"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f9762f0b-dbab-4e0d-8164-1983497044fa"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1B458B66-3096-4413-A380-2B61E277AE92}"/>
</file>

<file path=customXml/itemProps2.xml><?xml version="1.0" encoding="utf-8"?>
<ds:datastoreItem xmlns:ds="http://schemas.openxmlformats.org/officeDocument/2006/customXml" ds:itemID="{4444BD34-3F0D-43F0-B094-026CDC8E4355}">
  <ds:schemaRefs>
    <ds:schemaRef ds:uri="http://schemas.microsoft.com/sharepoint/v3/contenttype/forms"/>
  </ds:schemaRefs>
</ds:datastoreItem>
</file>

<file path=customXml/itemProps3.xml><?xml version="1.0" encoding="utf-8"?>
<ds:datastoreItem xmlns:ds="http://schemas.openxmlformats.org/officeDocument/2006/customXml" ds:itemID="{95FBEA5A-F8F3-4A00-B4E5-6A3B5AE5EFA2}">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95a63e05-cc99-4830-ab51-9b59e76fcc47"/>
    <ds:schemaRef ds:uri="http://purl.org/dc/elements/1.1/"/>
    <ds:schemaRef ds:uri="http://schemas.microsoft.com/office/2006/metadata/properties"/>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4</vt:i4>
      </vt:variant>
    </vt:vector>
  </HeadingPairs>
  <TitlesOfParts>
    <vt:vector size="8" baseType="lpstr">
      <vt:lpstr>Overview &amp; Guidance</vt:lpstr>
      <vt:lpstr>CAP</vt:lpstr>
      <vt:lpstr>Finding Descriptions</vt:lpstr>
      <vt:lpstr>Lists</vt:lpstr>
      <vt:lpstr>Lists!Check190</vt:lpstr>
      <vt:lpstr>Lists!Check191</vt:lpstr>
      <vt:lpstr>Lists!Check192</vt:lpstr>
      <vt:lpstr>Methods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Annabel Buchan</dc:creator>
  <cp:lastModifiedBy>Maggie Zhang</cp:lastModifiedBy>
  <dcterms:created xsi:type="dcterms:W3CDTF">2016-08-20T09:23:26Z</dcterms:created>
  <dcterms:modified xsi:type="dcterms:W3CDTF">2021-12-08T05:40:18Z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0x01010006941AD160AA9046874E18E555156D16</vt:lpwstr>
  </property>
  <property fmtid="{D5CDD505-2E9C-101B-9397-08002B2CF9AE}" pid="3" name="TaxKeyword">
    <vt:lpwstr/>
  </property>
</Properties>
</file>